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firstSheet="1" activeTab="1"/>
  </bookViews>
  <sheets>
    <sheet name="EJECUCIÓN MARZO 31 2022" sheetId="1" state="hidden" r:id="rId1"/>
    <sheet name="Hoja1" sheetId="2" r:id="rId2"/>
  </sheets>
  <definedNames>
    <definedName name="_xlnm.Print_Titles" localSheetId="1">'Hoja1'!$1:$6</definedName>
  </definedNames>
  <calcPr fullCalcOnLoad="1"/>
</workbook>
</file>

<file path=xl/sharedStrings.xml><?xml version="1.0" encoding="utf-8"?>
<sst xmlns="http://schemas.openxmlformats.org/spreadsheetml/2006/main" count="734" uniqueCount="517">
  <si>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</si>
  <si>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</si>
  <si>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</si>
  <si>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</si>
  <si>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</si>
  <si>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</si>
  <si>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</si>
  <si>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</si>
  <si>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</si>
  <si>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</si>
  <si>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</si>
  <si>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</si>
  <si>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</si>
  <si>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</si>
  <si>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</si>
  <si>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</si>
  <si>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</si>
  <si>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</si>
  <si>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</si>
  <si>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</si>
  <si>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</si>
  <si>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</si>
  <si>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0002-01  FONDO DE DESARROLLO LOCAL DE CHAPINERO</t>
  </si>
  <si>
    <t>000000000000000000002  0002 - Programa Funcionamiento - FDL CHAPINERO</t>
  </si>
  <si>
    <t>O2180501004               Sanciones administrativas</t>
  </si>
  <si>
    <t>1-100-I002  VA-10% ingresos corrientes FDL</t>
  </si>
  <si>
    <t>O219001                   Obligaciones por Pagar Funcionamiento Vigencia Ant</t>
  </si>
  <si>
    <t>1-200-I002  RB-10% ingresos corrientes FDL</t>
  </si>
  <si>
    <t>O219002                   Obligaciones por Pagar Funcionamiento Otras Vigenc</t>
  </si>
  <si>
    <t>O2110103007               Honorarios Ediles</t>
  </si>
  <si>
    <t>O21201010030106           Otras máquinas para usos generales y sus partes y</t>
  </si>
  <si>
    <t>O21201010030302           Maquinaria de informática y sus partes, piezas y a</t>
  </si>
  <si>
    <t>O2120201002082823117      Chaquetas o sacos, excepto de cuero y plástico par</t>
  </si>
  <si>
    <t>O2120201002082823313      Chaquetas o sacos, excepto de cuero y plástico par</t>
  </si>
  <si>
    <t>O2120201003023212801      Papel bond</t>
  </si>
  <si>
    <t>O2120201003023219202      Sobres de manila</t>
  </si>
  <si>
    <t>O2120201003023270112      Blocs de papel cuadriculado o rayado</t>
  </si>
  <si>
    <t>O2120201003033331101      Gasolina motor corriente</t>
  </si>
  <si>
    <t>O2120201003033336103      Diésel oil ACPM (fuel gas gasoil marine gas)</t>
  </si>
  <si>
    <t>O2120201003053544203      Mezclas químicas para extintores</t>
  </si>
  <si>
    <t>O2120201003063622004      Banditas de caucho</t>
  </si>
  <si>
    <t>O2120201003063627018      Borradores de caucho</t>
  </si>
  <si>
    <t>O2120201003063692002      Cinta autoadhesiva</t>
  </si>
  <si>
    <t>O2120201003063692007      Cintas pegantes (transparentes)</t>
  </si>
  <si>
    <t>O2120201003063694012      Recipientes de material plástico-canecas para la b</t>
  </si>
  <si>
    <t>O2120201003083891102      Bolígrafos</t>
  </si>
  <si>
    <t>O2120201003083891104      Marcadores de fieltro y similares</t>
  </si>
  <si>
    <t>O2120201003083891106      Lápices</t>
  </si>
  <si>
    <t>O2120201003083899998      Artículos n.c.p. para escritorio y oficina</t>
  </si>
  <si>
    <t>O2120201004024294415      Ganchos</t>
  </si>
  <si>
    <t>O2120201004024299502      Clips</t>
  </si>
  <si>
    <t>O21202020060363399        Otros servicios de suministro de comidas</t>
  </si>
  <si>
    <t>O21202020060868021        Servicios locales de mensajería nacional</t>
  </si>
  <si>
    <t>O21202020070103010271311  Servicios de seguros de vida individual</t>
  </si>
  <si>
    <t>O212020200701030471349    Otros servicios de seguros de salud n.c.p.</t>
  </si>
  <si>
    <t>O212020200701030571351    Servicios de seguros de vehículos automotores</t>
  </si>
  <si>
    <t>O212020200701030571354    Servicios de seguros contra incendio, terremoto o</t>
  </si>
  <si>
    <t>O212020200701030571355    Servicios de seguros generales de responsabilidad</t>
  </si>
  <si>
    <t>O21202020070272112        Servicios de alquiler o arrendamiento con o sin op</t>
  </si>
  <si>
    <t>O21202020080282199        Otros servicios jurídicos n.c.p.</t>
  </si>
  <si>
    <t>O21202020080383151        Servicios de alojamiento de sitios web (hosting)</t>
  </si>
  <si>
    <t>O21202020080383990        Otros servicios profesionales, técnicos y empresar</t>
  </si>
  <si>
    <t>O21202020080484120        Servicios de telefonía fija (acceso)</t>
  </si>
  <si>
    <t>O21202020080484222        Servicios de acceso a Internet de banda ancha</t>
  </si>
  <si>
    <t>O21202020080585250        Servicios de protección (guardas de seguridad)</t>
  </si>
  <si>
    <t>O21202020080585330        Servicios de limpieza general</t>
  </si>
  <si>
    <t>O21202020080686312        Servicios de distribución de electricidad (a comis</t>
  </si>
  <si>
    <t>O21202020080686320        Servicios de distribución de gas por tuberías (a c</t>
  </si>
  <si>
    <t>O21202020080686330        Servicios de distribución de agua por tubería (a c</t>
  </si>
  <si>
    <t>O21202020080787130        Servicios de mantenimiento y reparación de computa</t>
  </si>
  <si>
    <t>O2120202008078714102      Servicio de mantenimiento y reparación de vehículo</t>
  </si>
  <si>
    <t>O2120202008078715299      Otros servicios de mantenimiento y reparación de m</t>
  </si>
  <si>
    <t>O2120202008078715701      Servicio de mantenimiento y reparación de ascensor</t>
  </si>
  <si>
    <t>O21202020080787390        Servicios de instalación de otros bienes n.c.p.</t>
  </si>
  <si>
    <t>O2120202008098912197      Servicios de impresión litográfica n.c.p.</t>
  </si>
  <si>
    <t>O21202020090494239        Servicios generales de recolección de otros desech</t>
  </si>
  <si>
    <t>133069000000000000002  FDL CHAPINERO Obligaciones por pagar vigencias ant</t>
  </si>
  <si>
    <t>O230690                   Obligaciones por pagar Inversión vigencias anterio</t>
  </si>
  <si>
    <t>O23011601010000001815  Chapinero territorio de inclusión social y equidad</t>
  </si>
  <si>
    <t>10                        No aplica</t>
  </si>
  <si>
    <t>O23011601060000001671  Chapinero productivo y emprendedor</t>
  </si>
  <si>
    <t>O23011601060000001710  Chapinero construye infraestructura socia</t>
  </si>
  <si>
    <t>O23011601060000001855  Chapinero te cuida</t>
  </si>
  <si>
    <t>O23011601060000002024  Chapinero promueve la inclusión y el cuidado de la</t>
  </si>
  <si>
    <t>O23011601120000001830  Chapinero es primera infancia</t>
  </si>
  <si>
    <t>O23011601170000001743  Chapinero construye futuro</t>
  </si>
  <si>
    <t>O23011601200000001845  Chapinero epicentro del deporte y la recreación</t>
  </si>
  <si>
    <t>O23011601210000001848  Chapinero cultural y creativo</t>
  </si>
  <si>
    <t>O23011601230000001827  Bogotá rural</t>
  </si>
  <si>
    <t>O23011601240000001631  Chapinero siembra esperanza</t>
  </si>
  <si>
    <t>O23011602270000001712  Chapinero consiente y resilente con el cambio clim</t>
  </si>
  <si>
    <t>O23011602280000001715  Chapinero restaurador y cuidador del territorio</t>
  </si>
  <si>
    <t>O23011602300000001719  Chapinero ante la reducción y mitigación del riesg</t>
  </si>
  <si>
    <t>O23011602330000001723  Chapinero espacio para hábitos saludables</t>
  </si>
  <si>
    <t>O23011602340000001731  Chapinero dejando huella por los animales</t>
  </si>
  <si>
    <t>O23011602380000001728  Chapinero sostenible y consciente</t>
  </si>
  <si>
    <t>O23011603390000002028  Chapinero territorio de paz</t>
  </si>
  <si>
    <t>O23011603400000002035  En Chapinero todas contamos</t>
  </si>
  <si>
    <t>O23011603430000001735  Chapinero promueve y genera confianza ciudadana</t>
  </si>
  <si>
    <t>O23011603450000001736  Chapinero es espacio publico incluyente y democrát</t>
  </si>
  <si>
    <t>O23011603480000001738  Justicia accesible y oportuna para chapinero</t>
  </si>
  <si>
    <t>O23011603480000001740  Chapinero territorio para vivir sin miedo</t>
  </si>
  <si>
    <t>O23011604490000001734  Chapinero modelo de movilidad inteligente</t>
  </si>
  <si>
    <t>1-100-I010  VA-Sobretasa a la gasolina</t>
  </si>
  <si>
    <t>O23011605550000001739  Chapinero liderado por la ciudadanía</t>
  </si>
  <si>
    <t>O23011605570000001741  Chapinero ejemplo de gobierno abierto y transparen</t>
  </si>
  <si>
    <t>3-100-F002  VA-Administrados de libre destinación</t>
  </si>
  <si>
    <t>O23011605570000001841  Fortalecimiento del ejercicio de Inspección, Vigil</t>
  </si>
  <si>
    <t>O23061601010000001815  Chapinero territorio de inclusión social y equidad</t>
  </si>
  <si>
    <t>O23061601060000001671  Chapinero productivo y emprendedor</t>
  </si>
  <si>
    <t>O23061601060000001710  Chapinero construye infraestructura socia</t>
  </si>
  <si>
    <t>O23061601060000002024  Chapinero promueve la inclusión y el cuidado de la</t>
  </si>
  <si>
    <t>O23061601120000001830  Chapinero es primera infancia</t>
  </si>
  <si>
    <t>O23061601170000001695  Jóvenes comprometidos por Chapinero</t>
  </si>
  <si>
    <t>O23061601170000001743  Chapinero construye futuro</t>
  </si>
  <si>
    <t>O23061601200000001845  Chapinero epicentro del deporte y la recreación</t>
  </si>
  <si>
    <t>O23061601210000001848  Chapinero cultural y creativo</t>
  </si>
  <si>
    <t>O23061601240000001631  Chapinero siembra esperanza</t>
  </si>
  <si>
    <t>O23061601240000001853  Chapinero construye tejido cultural</t>
  </si>
  <si>
    <t>O23061602280000001715  Chapinero restaurador y cuidador del territorio</t>
  </si>
  <si>
    <t>O23061602330000001723  Chapinero espacio para hábitos saludables</t>
  </si>
  <si>
    <t>O23061602340000001731  Chapinero dejando huella por los animales</t>
  </si>
  <si>
    <t>O23061602380000001728  Chapinero sostenible y consciente</t>
  </si>
  <si>
    <t>O23061603400000002035  En Chapinero todas contamos</t>
  </si>
  <si>
    <t>O23061603430000001735  Chapinero promueve y genera confianza ciudadana</t>
  </si>
  <si>
    <t>O23061603450000001736  Chapinero es espacio publico incluyente y democrát</t>
  </si>
  <si>
    <t>O23061603480000001738  Justicia accesible y oportuna para chapinero</t>
  </si>
  <si>
    <t>O23061603480000001740  Chapinero territorio para vivir sin miedo</t>
  </si>
  <si>
    <t>O23061604490000001734  Chapinero modelo de movilidad inteligente</t>
  </si>
  <si>
    <t>O23061605550000001739  Chapinero liderado por la ciudadanía</t>
  </si>
  <si>
    <t>O23061605570000001741  Chapinero ejemplo de gobierno abierto y transparen</t>
  </si>
  <si>
    <t>O23061605570000001841  Fortalecimiento del ejercicio de Inspección, Vigil</t>
  </si>
  <si>
    <t>Funcionamiento</t>
  </si>
  <si>
    <t>Gastos de personal</t>
  </si>
  <si>
    <t>Planta de personal permanente</t>
  </si>
  <si>
    <t>Remuneraciones no constitutivas de factor salarial</t>
  </si>
  <si>
    <t>Honorarios Ediles</t>
  </si>
  <si>
    <t>Adquisición de bienes y servicios</t>
  </si>
  <si>
    <t>Adquisición de activos no financieros</t>
  </si>
  <si>
    <t>Activos fijos</t>
  </si>
  <si>
    <t>Maquinaria y equipo</t>
  </si>
  <si>
    <t>Maquinaria para uso general</t>
  </si>
  <si>
    <t>Otras máquinas para usos generales y sus partes y piezas</t>
  </si>
  <si>
    <t>Maquinaria de oficina, contabilidad e informática</t>
  </si>
  <si>
    <t>Maquinaria de informática y sus partes, piezas y accesorios</t>
  </si>
  <si>
    <t>Adquisiciones diferentes de activos</t>
  </si>
  <si>
    <t>Materiales y suministros</t>
  </si>
  <si>
    <t>Productos alimenticios, bebidas y tabaco; textiles, prendas de vestir y productos de cuero</t>
  </si>
  <si>
    <t>Tejido de punto o ganchillo; prendas de vestir</t>
  </si>
  <si>
    <t>Chaquetas o sacos, excepto de cuero y plástico para hombre</t>
  </si>
  <si>
    <t>Chaquetas o sacos, excepto de cuero y plástico para mujer</t>
  </si>
  <si>
    <t>Otros bienes transportables (excepto productos metálicos, maquinaria y equipo)</t>
  </si>
  <si>
    <t>Pasta o pulpa, papel y productos de papel; impresos y artículos similares</t>
  </si>
  <si>
    <t>Papel bond</t>
  </si>
  <si>
    <t>Sobres de manila</t>
  </si>
  <si>
    <t>Blocs de papel cuadriculado o rayado</t>
  </si>
  <si>
    <t>Productos de hornos de coque; productos de refinación de petróleo y combustible nuclear</t>
  </si>
  <si>
    <t>Gasolina motor corriente</t>
  </si>
  <si>
    <t>Diésel oil ACPM (fuel gas gasoil marine gas)</t>
  </si>
  <si>
    <t>Otros productos químicos; fibras artificiales (o fibras industriales hechas por el hombre)</t>
  </si>
  <si>
    <t>Mezclas químicas para extintores</t>
  </si>
  <si>
    <t>Productos de caucho y plástico</t>
  </si>
  <si>
    <t>Banditas de caucho</t>
  </si>
  <si>
    <t>Borradores de caucho</t>
  </si>
  <si>
    <t>Cinta autoadhesiva</t>
  </si>
  <si>
    <t>Cintas pegantes (transparentes)</t>
  </si>
  <si>
    <t>Recipientes de material plástico-canecas para la basura</t>
  </si>
  <si>
    <t>Muebles; otros bienes transportables n.c.p.</t>
  </si>
  <si>
    <t>Bolígrafos</t>
  </si>
  <si>
    <t>Marcadores de fieltro y similares</t>
  </si>
  <si>
    <t>Lápices</t>
  </si>
  <si>
    <t>Artículos n.c.p. para escritorio y oficina</t>
  </si>
  <si>
    <t>Productos metálicos y paquetes de software</t>
  </si>
  <si>
    <t>Productos metálicos elaborados (excepto maquinaria y equipo)</t>
  </si>
  <si>
    <t>Ganchos</t>
  </si>
  <si>
    <t>Clips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</si>
  <si>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</si>
  <si>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</si>
  <si>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</si>
  <si>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Otros servicios de suministro de comidas</t>
  </si>
  <si>
    <t>Servicios postales y de mensajería</t>
  </si>
  <si>
    <t>Servicios locales de mensajería nacional</t>
  </si>
  <si>
    <t>Servicios financieros y servicios conexos, servicios inmobiliarios y servicios de leasing</t>
  </si>
  <si>
    <t>Servicios financieros y servicios conexos</t>
  </si>
  <si>
    <t>Servicios de seguros y pensiones (excepto los servicios de reaseguro y de seguridad social de afiliación obligatoria)</t>
  </si>
  <si>
    <t>Servicios de seguros de vida (excepto los servicios de reaseguro)</t>
  </si>
  <si>
    <t>Ediles</t>
  </si>
  <si>
    <t>Servicios de seguros de vida individual</t>
  </si>
  <si>
    <t>Servicios de seguros de salud y de accidentes</t>
  </si>
  <si>
    <t>Otros servicios de seguros de salud n.c.p.</t>
  </si>
  <si>
    <t>Otros servicios de seguros distintos a los seguros de vida (excepto los servicios de reaseguro)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</si>
  <si>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</si>
  <si>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</si>
  <si>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</si>
  <si>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inmobiliarios</t>
  </si>
  <si>
    <t>Servicios de alquiler o arrendamiento con o sin opción de compra, relativos a bienes inmuebles no residenciales (diferentes a vivienda), propios o arrendados</t>
  </si>
  <si>
    <t>Servicios prestados a las empresas y servicios de producción</t>
  </si>
  <si>
    <t>Servicios jurídicos y contables</t>
  </si>
  <si>
    <t>Otros servicios jurídicos n.c.p.</t>
  </si>
  <si>
    <t>Servicios profesionales, científicos y técnicos (excepto los servicios de investigación, urbanismo, jurídicos y de contabilidad)</t>
  </si>
  <si>
    <t>Servicios de alojamiento de sitios web (hosting)</t>
  </si>
  <si>
    <t>Otros servicios profesionales, técnicos y empresariales n.c.p.</t>
  </si>
  <si>
    <t>Servicios de telecomunicaciones, transmisión y suministro de información</t>
  </si>
  <si>
    <t>Servicios de telefonía fija (acceso)</t>
  </si>
  <si>
    <t>Servicios de acceso a Internet de banda ancha</t>
  </si>
  <si>
    <t>Servicios de soporte</t>
  </si>
  <si>
    <t>Servicios de protección (guardas de seguridad)</t>
  </si>
  <si>
    <t>Servicios de limpieza general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</si>
  <si>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</si>
  <si>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</si>
  <si>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gas por tuberías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</si>
  <si>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</si>
  <si>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</si>
  <si>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Servicios de mantenimiento y reparación de computadores y equipos periféricos</t>
  </si>
  <si>
    <t>Servicio de mantenimiento y reparación de vehículos automóviles</t>
  </si>
  <si>
    <t>Otros servicios de mantenimiento y reparación de maquinaria y aparatos eléctricos n.c.p.</t>
  </si>
  <si>
    <t>Servicio de mantenimiento y reparación de ascensores</t>
  </si>
  <si>
    <t>Servicios de instalación de otros bienes n.c.p.</t>
  </si>
  <si>
    <t>Otros servicios de fabricación; servicios de edición, impresión y reproducción; servicios de recuperación de materiales</t>
  </si>
  <si>
    <t>Servicios de impresión litográfica n.c.p.</t>
  </si>
  <si>
    <t>Servicios para la comunidad, sociales y personales</t>
  </si>
  <si>
    <t>Servicios de alcantarillado, recolección, tratamiento y disposición de desechos y otros servicios de saneamiento ambiental</t>
  </si>
  <si>
    <t>Servicios generales de recolección de otros desechos</t>
  </si>
  <si>
    <t>Gastos por tributos, tasas, contribuciones, multas, sanciones e intereses de mora</t>
  </si>
  <si>
    <t>Multas, sanciones e intereses de mora</t>
  </si>
  <si>
    <t>Multas y sanciones</t>
  </si>
  <si>
    <t>Sanciones administrativas</t>
  </si>
  <si>
    <t>Obligaciones por Pagar Funcionamiento</t>
  </si>
  <si>
    <t>Obligaciones por Pagar Funcionamiento Vigencia Anterior</t>
  </si>
  <si>
    <t>Obligaciones por Pagar Funcionamiento Otras Vigencias</t>
  </si>
  <si>
    <t>INVERSION</t>
  </si>
  <si>
    <t>DIRECTA</t>
  </si>
  <si>
    <t>Un Nuevo Contrato Social y Ambiental para la Bogotá del Siglo XXI</t>
  </si>
  <si>
    <t>Hacer un nuevo contrato social con igualdad de oportunidades para la inclusión social, productiva y política</t>
  </si>
  <si>
    <t>Subsidios y transferencias para la equidad</t>
  </si>
  <si>
    <t>Chapinero territorio de inclusión social y equidad</t>
  </si>
  <si>
    <t>Sistema Distrital del Cuidado</t>
  </si>
  <si>
    <t>Chapinero productivo y emprendedor</t>
  </si>
  <si>
    <t>Chapinero construye infraestructura socia</t>
  </si>
  <si>
    <t>Chapinero te cuida</t>
  </si>
  <si>
    <t>Chapinero promueve la inclusión y el cuidado de la salud</t>
  </si>
  <si>
    <t>Educación inicial: Bases sólidas para la vida</t>
  </si>
  <si>
    <t>Chapinero es primera infancia</t>
  </si>
  <si>
    <t>Jóvenes con capacidades: Proyecto de vida para la ciudadanía, la innovación y el trabajo del siglo XXI</t>
  </si>
  <si>
    <t>Chapinero construye futuro</t>
  </si>
  <si>
    <t>Bogotá, referente en cultura, deporte, recreación y actividad física, con parques para el desarrollo y la salud</t>
  </si>
  <si>
    <t>Chapinero epicentro del deporte y la recreación</t>
  </si>
  <si>
    <t>Creación y vida cotidiana: Apropiación ciudadana del arte, la cultura y el patrimonio, para la democracia cultural</t>
  </si>
  <si>
    <t>Chapinero cultural y creativo</t>
  </si>
  <si>
    <t>Bogotá rural</t>
  </si>
  <si>
    <t>Bogotá región emprendedora e innovadora</t>
  </si>
  <si>
    <t>Chapinero siembra esperanza</t>
  </si>
  <si>
    <t>Cambiar nuestros hábitos de vida para reverdecer a Bogotá y adaptarnos y mitigar la crisis climática</t>
  </si>
  <si>
    <t>Cambio cultural para la gestión de la crisis climática</t>
  </si>
  <si>
    <t>Chapinero consiente y resilente con el cambio climático</t>
  </si>
  <si>
    <t>Bogotá protectora de sus recursos naturales</t>
  </si>
  <si>
    <t>Chapinero restaurador y cuidador del territorio</t>
  </si>
  <si>
    <t>Eficiencia en la atención de emergencias</t>
  </si>
  <si>
    <t>Chapinero ante la reducción y mitigación del riesgo frente al cambio climático</t>
  </si>
  <si>
    <t>Más árboles y más y mejor espacio público</t>
  </si>
  <si>
    <t>Chapinero espacio para hábitos saludables</t>
  </si>
  <si>
    <t>Bogotá protectora de los animales</t>
  </si>
  <si>
    <t>Chapinero dejando huella por los animales</t>
  </si>
  <si>
    <t>Ecoeficiencia, reciclaje, manejo de residuos e inclusión de la población recicladora</t>
  </si>
  <si>
    <t>Chapinero sostenible y consciente</t>
  </si>
  <si>
    <t>Inspirar confianza y legitimidad para vivir sin miedo y ser epicentro de cultura ciudadana, paz y reconciliación</t>
  </si>
  <si>
    <t>Bogotá territorio de paz y atención integral a las víctimas del conflicto armado</t>
  </si>
  <si>
    <t>Chapinero territorio de paz</t>
  </si>
  <si>
    <t>Más mujeres viven una vida libre de violencias, se sienten seguras y acceden con confianza al sistema de justicia</t>
  </si>
  <si>
    <t>En Chapinero todas contamos</t>
  </si>
  <si>
    <t>Cultura ciudadana para la confianza, la convivencia y la participación desde la vida cotidiana</t>
  </si>
  <si>
    <t>Chapinero promueve y genera confianza ciudadana</t>
  </si>
  <si>
    <t>Espacio público más seguro y construido colectivamente</t>
  </si>
  <si>
    <t>Chapinero es espacio publico incluyente y democrático</t>
  </si>
  <si>
    <t>Plataforma institucional para la seguridad y justicia</t>
  </si>
  <si>
    <t>Justicia accesible y oportuna para chapinero</t>
  </si>
  <si>
    <t>Chapinero territorio para vivir sin miedo</t>
  </si>
  <si>
    <t>Hacer de Bogotá Región un modelo de movilidad multimodal, incluyente y sostenible</t>
  </si>
  <si>
    <t>Movilidad segura, sostenible y accesible</t>
  </si>
  <si>
    <t>Chapinero modelo de movilidad inteligente</t>
  </si>
  <si>
    <t>Construir Bogotá Región con gobierno abierto, transparente y ciudadanía consciente</t>
  </si>
  <si>
    <t>Fortalecimiento de Cultura Ciudadana y su institucionalidad</t>
  </si>
  <si>
    <t>Chapinero liderado por la ciudadanía</t>
  </si>
  <si>
    <t>Gestión Pública Local</t>
  </si>
  <si>
    <t>Chapinero ejemplo de gobierno abierto y transparencia local</t>
  </si>
  <si>
    <t>Fortalecimiento del ejercicio de Inspección, Vigilancia y Control en Chapinero</t>
  </si>
  <si>
    <t>OBLIGACIONES POR PAGAR</t>
  </si>
  <si>
    <t>Jóvenes comprometidos por Chapinero</t>
  </si>
  <si>
    <t>Chapinero construye tejido cultural</t>
  </si>
  <si>
    <t>Obligaciones por pagar Inversión vigencias anteriores</t>
  </si>
  <si>
    <t>O23</t>
  </si>
  <si>
    <t>O2301</t>
  </si>
  <si>
    <t>O230116</t>
  </si>
  <si>
    <t>O23011601</t>
  </si>
  <si>
    <t>O2301160101</t>
  </si>
  <si>
    <t>O23011601010000001815</t>
  </si>
  <si>
    <t>O2301160106</t>
  </si>
  <si>
    <t>O23011601060000001671</t>
  </si>
  <si>
    <t>O23011601060000001710</t>
  </si>
  <si>
    <t>O23011601060000001855</t>
  </si>
  <si>
    <t>O23011601060000002024</t>
  </si>
  <si>
    <t>O2301160112</t>
  </si>
  <si>
    <t>O23011601120000001830</t>
  </si>
  <si>
    <t>O2301160117</t>
  </si>
  <si>
    <t>O23011601170000001743</t>
  </si>
  <si>
    <t>O2301160120</t>
  </si>
  <si>
    <t>O23011601200000001845</t>
  </si>
  <si>
    <t>O2301160121</t>
  </si>
  <si>
    <t>O23011601210000001848</t>
  </si>
  <si>
    <t>O2301160123</t>
  </si>
  <si>
    <t>O23011601230000001827</t>
  </si>
  <si>
    <t>O2301160124</t>
  </si>
  <si>
    <t>O23011601240000001631</t>
  </si>
  <si>
    <t>O23011602</t>
  </si>
  <si>
    <t>O2301160227</t>
  </si>
  <si>
    <t>O23011602270000001712</t>
  </si>
  <si>
    <t>O2301160228</t>
  </si>
  <si>
    <t>O23011602280000001715</t>
  </si>
  <si>
    <t>O2301160230</t>
  </si>
  <si>
    <t>O23011602300000001719</t>
  </si>
  <si>
    <t>O2301160233</t>
  </si>
  <si>
    <t>O23011602330000001723</t>
  </si>
  <si>
    <t>O2301160234</t>
  </si>
  <si>
    <t>O23011602340000001731</t>
  </si>
  <si>
    <t>O2301160238</t>
  </si>
  <si>
    <t>O23011602380000001728</t>
  </si>
  <si>
    <t>O23011603</t>
  </si>
  <si>
    <t>O2301160339</t>
  </si>
  <si>
    <t>O23011603390000002028</t>
  </si>
  <si>
    <t>O2301160340</t>
  </si>
  <si>
    <t>O23011603400000002035</t>
  </si>
  <si>
    <t>O2301160343</t>
  </si>
  <si>
    <t>O23011603430000001735</t>
  </si>
  <si>
    <t>O2301160345</t>
  </si>
  <si>
    <t>O23011603450000001736</t>
  </si>
  <si>
    <t>O2301160348</t>
  </si>
  <si>
    <t>O23011603480000001738</t>
  </si>
  <si>
    <t>O23011603480000001740</t>
  </si>
  <si>
    <t>O23011604</t>
  </si>
  <si>
    <t>O2301160449</t>
  </si>
  <si>
    <t>O23011604490000001734</t>
  </si>
  <si>
    <t>O23011605</t>
  </si>
  <si>
    <t>O2301160555</t>
  </si>
  <si>
    <t>O23011605550000001739</t>
  </si>
  <si>
    <t>O2301160557</t>
  </si>
  <si>
    <t>O23011605570000001741</t>
  </si>
  <si>
    <t>O23011605570000001841</t>
  </si>
  <si>
    <t>O2306</t>
  </si>
  <si>
    <t>O230616</t>
  </si>
  <si>
    <t>O23061601</t>
  </si>
  <si>
    <t>O2306160101</t>
  </si>
  <si>
    <t>O23061601010000001815</t>
  </si>
  <si>
    <t>O2306160106</t>
  </si>
  <si>
    <t>O23061601060000001671</t>
  </si>
  <si>
    <t>O23061601060000001710</t>
  </si>
  <si>
    <t>O23061601060000002024</t>
  </si>
  <si>
    <t>O2306160112</t>
  </si>
  <si>
    <t>O23061601120000001830</t>
  </si>
  <si>
    <t>O2306160117</t>
  </si>
  <si>
    <t>O23061601170000001695</t>
  </si>
  <si>
    <t>O23061601170000001743</t>
  </si>
  <si>
    <t>O2306160120</t>
  </si>
  <si>
    <t>O23061601200000001845</t>
  </si>
  <si>
    <t>O2306160121</t>
  </si>
  <si>
    <t>O23061601210000001848</t>
  </si>
  <si>
    <t>O2306160124</t>
  </si>
  <si>
    <t>O23061601240000001631</t>
  </si>
  <si>
    <t>O23061601240000001853</t>
  </si>
  <si>
    <t>O23061602</t>
  </si>
  <si>
    <t>O2306160228</t>
  </si>
  <si>
    <t>O23061602280000001715</t>
  </si>
  <si>
    <t>O2306160233</t>
  </si>
  <si>
    <t>O23061602330000001723</t>
  </si>
  <si>
    <t>O2306160234</t>
  </si>
  <si>
    <t>O23061602340000001731</t>
  </si>
  <si>
    <t>O2306160238</t>
  </si>
  <si>
    <t>O23061602380000001728</t>
  </si>
  <si>
    <t>O23061603</t>
  </si>
  <si>
    <t>O2306160340</t>
  </si>
  <si>
    <t>O23061603400000002035</t>
  </si>
  <si>
    <t>O2306160343</t>
  </si>
  <si>
    <t>O23061603430000001735</t>
  </si>
  <si>
    <t>O2306160345</t>
  </si>
  <si>
    <t>O23061603450000001736</t>
  </si>
  <si>
    <t>O2306160348</t>
  </si>
  <si>
    <t>O23061603480000001738</t>
  </si>
  <si>
    <t>O23061603480000001740</t>
  </si>
  <si>
    <t>O23061604</t>
  </si>
  <si>
    <t>O2306160449</t>
  </si>
  <si>
    <t>O23061604490000001734</t>
  </si>
  <si>
    <t>O23061605</t>
  </si>
  <si>
    <t>O2306160555</t>
  </si>
  <si>
    <t>O23061605550000001739</t>
  </si>
  <si>
    <t>O2306160557</t>
  </si>
  <si>
    <t>O23061605570000001741</t>
  </si>
  <si>
    <t>O23061605570000001841</t>
  </si>
  <si>
    <t>O2</t>
  </si>
  <si>
    <t>O21</t>
  </si>
  <si>
    <t>O211</t>
  </si>
  <si>
    <t>O21101</t>
  </si>
  <si>
    <t>O2110103</t>
  </si>
  <si>
    <t>O2110103007</t>
  </si>
  <si>
    <t>O212</t>
  </si>
  <si>
    <t>O21201</t>
  </si>
  <si>
    <t>O2120101</t>
  </si>
  <si>
    <t>O2120101003</t>
  </si>
  <si>
    <t>O212010100301</t>
  </si>
  <si>
    <t>O21201010030106</t>
  </si>
  <si>
    <t>O212010100303</t>
  </si>
  <si>
    <t>O21201010030302</t>
  </si>
  <si>
    <t>O21202</t>
  </si>
  <si>
    <t>O2120201</t>
  </si>
  <si>
    <t>O2120201002</t>
  </si>
  <si>
    <t>O212020100208</t>
  </si>
  <si>
    <t>O2120201002082823117</t>
  </si>
  <si>
    <t>O2120201002082823313</t>
  </si>
  <si>
    <t>O2120201003</t>
  </si>
  <si>
    <t>O212020100302</t>
  </si>
  <si>
    <t>O2120201003023212801</t>
  </si>
  <si>
    <t>O2120201003023219202</t>
  </si>
  <si>
    <t>O2120201003023270112</t>
  </si>
  <si>
    <t>O212020100303</t>
  </si>
  <si>
    <t>O2120201003033331101</t>
  </si>
  <si>
    <t>O2120201003033336103</t>
  </si>
  <si>
    <t>O212020100305</t>
  </si>
  <si>
    <t>O2120201003053544203</t>
  </si>
  <si>
    <t>O212020100306</t>
  </si>
  <si>
    <t>O2120201003063622004</t>
  </si>
  <si>
    <t>O2120201003063627018</t>
  </si>
  <si>
    <t>O2120201003063692002</t>
  </si>
  <si>
    <t>O2120201003063692007</t>
  </si>
  <si>
    <t>O2120201003063694012</t>
  </si>
  <si>
    <t>O212020100308</t>
  </si>
  <si>
    <t>O2120201003083891102</t>
  </si>
  <si>
    <t>O2120201003083891104</t>
  </si>
  <si>
    <t>O2120201003083891106</t>
  </si>
  <si>
    <t>O2120201003083899998</t>
  </si>
  <si>
    <t>O2120201004</t>
  </si>
  <si>
    <t>O212020100402</t>
  </si>
  <si>
    <t>O2120201004024294415</t>
  </si>
  <si>
    <t>O2120201004024299502</t>
  </si>
  <si>
    <t>O2120202</t>
  </si>
  <si>
    <t>O2120202006</t>
  </si>
  <si>
    <t>O212020200603</t>
  </si>
  <si>
    <t>O21202020060363399</t>
  </si>
  <si>
    <t>O212020200608</t>
  </si>
  <si>
    <t>O21202020060868021</t>
  </si>
  <si>
    <t>O2120202007</t>
  </si>
  <si>
    <t>O212020200701</t>
  </si>
  <si>
    <t>O21202020070103</t>
  </si>
  <si>
    <t>O2120202007010301</t>
  </si>
  <si>
    <t>O212020200701030102</t>
  </si>
  <si>
    <t>O21202020070103010271311</t>
  </si>
  <si>
    <t>O2120202007010304</t>
  </si>
  <si>
    <t>O212020200701030471349</t>
  </si>
  <si>
    <t>O2120202007010305</t>
  </si>
  <si>
    <t>O212020200701030571351</t>
  </si>
  <si>
    <t>O212020200701030571354</t>
  </si>
  <si>
    <t>O212020200701030571355</t>
  </si>
  <si>
    <t>O212020200702</t>
  </si>
  <si>
    <t>O21202020070272112</t>
  </si>
  <si>
    <t>O2120202008</t>
  </si>
  <si>
    <t>O212020200802</t>
  </si>
  <si>
    <t>O21202020080282199</t>
  </si>
  <si>
    <t>O212020200803</t>
  </si>
  <si>
    <t>O21202020080383151</t>
  </si>
  <si>
    <t>O21202020080383990</t>
  </si>
  <si>
    <t>O212020200804</t>
  </si>
  <si>
    <t>O21202020080484120</t>
  </si>
  <si>
    <t>O21202020080484222</t>
  </si>
  <si>
    <t>O212020200805</t>
  </si>
  <si>
    <t>O21202020080585250</t>
  </si>
  <si>
    <t>O21202020080585330</t>
  </si>
  <si>
    <t>O212020200806</t>
  </si>
  <si>
    <t>O21202020080686312</t>
  </si>
  <si>
    <t>O21202020080686320</t>
  </si>
  <si>
    <t>O21202020080686330</t>
  </si>
  <si>
    <t>O212020200807</t>
  </si>
  <si>
    <t>O21202020080787130</t>
  </si>
  <si>
    <t>O2120202008078714102</t>
  </si>
  <si>
    <t>O2120202008078715299</t>
  </si>
  <si>
    <t>O2120202008078715701</t>
  </si>
  <si>
    <t>O21202020080787390</t>
  </si>
  <si>
    <t>O212020200809</t>
  </si>
  <si>
    <t>O2120202008098912197</t>
  </si>
  <si>
    <t>O2120202009</t>
  </si>
  <si>
    <t>O212020200904</t>
  </si>
  <si>
    <t>O21202020090494239</t>
  </si>
  <si>
    <t>O218</t>
  </si>
  <si>
    <t>O21805</t>
  </si>
  <si>
    <t>O2180501</t>
  </si>
  <si>
    <t>O2180501004</t>
  </si>
  <si>
    <t>O2190</t>
  </si>
  <si>
    <t>O219001</t>
  </si>
  <si>
    <t>O219002</t>
  </si>
  <si>
    <t>O230690</t>
  </si>
  <si>
    <t xml:space="preserve">Código </t>
  </si>
  <si>
    <t>Descripción</t>
  </si>
  <si>
    <t>Gastos e Inversiones</t>
  </si>
  <si>
    <t>INFORME DE EJECUCIÓN PRESUPUESTAL DE GASTOS E INVERSIONES</t>
  </si>
  <si>
    <t>ENTIDAD: 002 - FONDO DE DESARROLLO LOCAL DE CHAPINERO</t>
  </si>
  <si>
    <t xml:space="preserve">UNIDAD EJECUTORA: 01 </t>
  </si>
  <si>
    <t>VIGENCIA: 2022</t>
  </si>
  <si>
    <t>OSCAR YESID RAMOS CALDERON</t>
  </si>
  <si>
    <t>NIDIA ASENET GONZALEZ TORRES</t>
  </si>
  <si>
    <t>ALCALDE LOCAL DE CHAPINERO</t>
  </si>
  <si>
    <t>RESPONSABLE DEL PRESUPUESTO</t>
  </si>
  <si>
    <t>C.C. No. 1032436255 de Bogotá</t>
  </si>
  <si>
    <t>C.C. No. 52426353 de Bogotá</t>
  </si>
  <si>
    <t>Fuente: Información tomada desde aplicativo BogData generando archivo en Excel y se envía como soporte a los entes de control según instrucción dada por la Secretaría de Hacienda Distrital a través del correo electrónico de fecha 12 de noviembre de 2020.</t>
  </si>
  <si>
    <t>Proyectó y formuló: Nidia Asenet González Torres – Responsable del presupuesto FDLCH</t>
  </si>
  <si>
    <t>O4                        Disponibilidad final</t>
  </si>
  <si>
    <t>0-000-0000  No Aplica</t>
  </si>
  <si>
    <t xml:space="preserve">O4                        </t>
  </si>
  <si>
    <t>Disponibilidad final</t>
  </si>
  <si>
    <t>MES: MARZO</t>
  </si>
  <si>
    <t>Marzo 6 de 2022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</si>
</sst>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[-] &quot;@"/>
    <numFmt numFmtId="171" formatCode="&quot;                 &quot;@"/>
    <numFmt numFmtId="172" formatCode="&quot;            [-] &quot;@"/>
    <numFmt numFmtId="173" formatCode="&quot;              [-] &quot;@"/>
    <numFmt numFmtId="174" formatCode="&quot;                     &quot;@"/>
    <numFmt numFmtId="175" formatCode="&quot;                [-] &quot;@"/>
    <numFmt numFmtId="176" formatCode="&quot;                  [-] &quot;@"/>
    <numFmt numFmtId="177" formatCode="&quot;                    [-] &quot;@"/>
    <numFmt numFmtId="178" formatCode="&quot;                           &quot;@"/>
    <numFmt numFmtId="179" formatCode="&quot;                         &quot;@"/>
    <numFmt numFmtId="180" formatCode="&quot;             &quot;@"/>
    <numFmt numFmtId="181" formatCode="&quot;                   &quot;@"/>
    <numFmt numFmtId="182" formatCode="[$-240A]dddd\,\ d\ &quot;de&quot;\ mmmm\ &quot;de&quot;\ yyyy"/>
    <numFmt numFmtId="183" formatCode="[$-240A]h:mm:ss\ AM/PM"/>
    <numFmt numFmtId="184" formatCode="0.0%"/>
    <numFmt numFmtId="185" formatCode="_-&quot;$&quot;* #,##0.00_-;\-&quot;$&quot;* #,##0.00_-;_-&quot;$&quot;* &quot;-&quot;??_-;_-@_-"/>
    <numFmt numFmtId="186" formatCode="_-&quot;$&quot;* #,##0_-;\-&quot;$&quot;* #,##0_-;_-&quot;$&quot;* &quot;-&quot;??_-;_-@_-"/>
    <numFmt numFmtId="187" formatCode="_-* #,##0_-;\-* #,##0_-;_-* &quot;-&quot;??_-;_-@_-"/>
    <numFmt numFmtId="188" formatCode="_-* #,##0.0_-;\-* #,##0.0_-;_-* &quot;-&quot;_-;_-@_-"/>
    <numFmt numFmtId="189" formatCode="_-* #,##0.00_-;\-* #,##0.00_-;_-* &quot;-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b/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b/>
      <sz val="9"/>
      <color indexed="23"/>
      <name val="Verdana"/>
      <family val="2"/>
    </font>
    <font>
      <b/>
      <sz val="9"/>
      <color indexed="8"/>
      <name val="Calibri"/>
      <family val="2"/>
    </font>
    <font>
      <sz val="9"/>
      <color indexed="23"/>
      <name val="Verdana"/>
      <family val="2"/>
    </font>
    <font>
      <i/>
      <sz val="9"/>
      <color indexed="8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b/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  <font>
      <b/>
      <sz val="9"/>
      <color rgb="FF666666"/>
      <name val="Verdana"/>
      <family val="2"/>
    </font>
    <font>
      <b/>
      <sz val="9"/>
      <color theme="1"/>
      <name val="Calibri"/>
      <family val="2"/>
    </font>
    <font>
      <sz val="9"/>
      <color rgb="FF666666"/>
      <name val="Verdana"/>
      <family val="2"/>
    </font>
    <font>
      <i/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medium"/>
      <top style="thin">
        <color rgb="FFBFBFBF"/>
      </top>
      <bottom style="thin">
        <color rgb="FFBFBFBF"/>
      </bottom>
    </border>
    <border>
      <left style="medium"/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medium"/>
      <top style="thin">
        <color rgb="FFBFBFBF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164" fontId="40" fillId="0" borderId="7" applyNumberFormat="0" applyAlignment="0" applyProtection="0"/>
    <xf numFmtId="164" fontId="41" fillId="0" borderId="7" applyNumberFormat="0" applyAlignment="0" applyProtection="0"/>
    <xf numFmtId="0" fontId="41" fillId="33" borderId="8" applyNumberFormat="0" applyAlignment="0" applyProtection="0"/>
    <xf numFmtId="0" fontId="40" fillId="33" borderId="7" applyNumberFormat="0" applyAlignment="0" applyProtection="0"/>
    <xf numFmtId="0" fontId="40" fillId="34" borderId="7" applyNumberFormat="0" applyAlignment="0" applyProtection="0"/>
    <xf numFmtId="164" fontId="40" fillId="35" borderId="8" applyNumberFormat="0" applyAlignment="0" applyProtection="0"/>
    <xf numFmtId="164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0" borderId="10" applyNumberFormat="0" applyFill="0" applyAlignment="0" applyProtection="0"/>
    <xf numFmtId="0" fontId="46" fillId="0" borderId="11" applyNumberFormat="0" applyFill="0" applyAlignment="0" applyProtection="0"/>
  </cellStyleXfs>
  <cellXfs count="91">
    <xf numFmtId="0" fontId="0" fillId="0" borderId="0" xfId="0" applyFont="1" applyAlignment="1">
      <alignment/>
    </xf>
    <xf numFmtId="41" fontId="0" fillId="0" borderId="0" xfId="48" applyFont="1" applyAlignment="1">
      <alignment/>
    </xf>
    <xf numFmtId="0" fontId="0" fillId="5" borderId="0" xfId="0" applyFill="1" applyAlignment="1">
      <alignment/>
    </xf>
    <xf numFmtId="41" fontId="0" fillId="5" borderId="0" xfId="48" applyFont="1" applyFill="1" applyAlignment="1">
      <alignment/>
    </xf>
    <xf numFmtId="0" fontId="47" fillId="36" borderId="0" xfId="0" applyFont="1" applyFill="1" applyAlignment="1">
      <alignment vertical="center" wrapText="1"/>
    </xf>
    <xf numFmtId="0" fontId="47" fillId="36" borderId="0" xfId="0" applyFont="1" applyFill="1" applyAlignment="1">
      <alignment vertical="center"/>
    </xf>
    <xf numFmtId="0" fontId="47" fillId="36" borderId="0" xfId="0" applyFont="1" applyFill="1" applyAlignment="1">
      <alignment horizontal="right" vertical="center"/>
    </xf>
    <xf numFmtId="0" fontId="48" fillId="36" borderId="0" xfId="0" applyFont="1" applyFill="1" applyAlignment="1">
      <alignment vertical="center"/>
    </xf>
    <xf numFmtId="0" fontId="47" fillId="36" borderId="0" xfId="0" applyFont="1" applyFill="1" applyAlignment="1">
      <alignment horizontal="left" vertical="center" wrapText="1"/>
    </xf>
    <xf numFmtId="0" fontId="47" fillId="36" borderId="0" xfId="0" applyFont="1" applyFill="1" applyAlignment="1">
      <alignment horizontal="left" vertical="center"/>
    </xf>
    <xf numFmtId="0" fontId="47" fillId="36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10" fontId="48" fillId="0" borderId="0" xfId="53" applyNumberFormat="1" applyFont="1" applyAlignment="1">
      <alignment/>
    </xf>
    <xf numFmtId="9" fontId="48" fillId="0" borderId="0" xfId="53" applyFont="1" applyAlignment="1">
      <alignment/>
    </xf>
    <xf numFmtId="0" fontId="49" fillId="36" borderId="0" xfId="0" applyFont="1" applyFill="1" applyAlignment="1">
      <alignment horizontal="left" vertical="center"/>
    </xf>
    <xf numFmtId="0" fontId="50" fillId="36" borderId="0" xfId="0" applyFont="1" applyFill="1" applyAlignment="1">
      <alignment vertical="center" wrapText="1"/>
    </xf>
    <xf numFmtId="186" fontId="50" fillId="36" borderId="0" xfId="0" applyNumberFormat="1" applyFont="1" applyFill="1" applyAlignment="1">
      <alignment vertical="center"/>
    </xf>
    <xf numFmtId="0" fontId="50" fillId="36" borderId="0" xfId="0" applyFont="1" applyFill="1" applyAlignment="1">
      <alignment vertical="center"/>
    </xf>
    <xf numFmtId="0" fontId="50" fillId="36" borderId="0" xfId="0" applyFont="1" applyFill="1" applyAlignment="1">
      <alignment/>
    </xf>
    <xf numFmtId="10" fontId="50" fillId="36" borderId="0" xfId="53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36" borderId="12" xfId="0" applyFont="1" applyFill="1" applyBorder="1" applyAlignment="1">
      <alignment vertical="center"/>
    </xf>
    <xf numFmtId="0" fontId="50" fillId="36" borderId="12" xfId="0" applyFont="1" applyFill="1" applyBorder="1" applyAlignment="1">
      <alignment/>
    </xf>
    <xf numFmtId="10" fontId="50" fillId="36" borderId="12" xfId="53" applyNumberFormat="1" applyFont="1" applyFill="1" applyBorder="1" applyAlignment="1">
      <alignment vertical="center"/>
    </xf>
    <xf numFmtId="0" fontId="49" fillId="36" borderId="0" xfId="0" applyFont="1" applyFill="1" applyAlignment="1">
      <alignment vertical="center" wrapText="1"/>
    </xf>
    <xf numFmtId="0" fontId="50" fillId="36" borderId="0" xfId="0" applyFont="1" applyFill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0" fontId="52" fillId="34" borderId="7" xfId="53" applyNumberFormat="1" applyFont="1" applyFill="1" applyBorder="1" applyAlignment="1" quotePrefix="1">
      <alignment/>
    </xf>
    <xf numFmtId="0" fontId="53" fillId="0" borderId="0" xfId="0" applyFont="1" applyAlignment="1">
      <alignment/>
    </xf>
    <xf numFmtId="41" fontId="53" fillId="0" borderId="0" xfId="48" applyFont="1" applyAlignment="1">
      <alignment/>
    </xf>
    <xf numFmtId="10" fontId="52" fillId="33" borderId="7" xfId="53" applyNumberFormat="1" applyFont="1" applyFill="1" applyBorder="1" applyAlignment="1" quotePrefix="1">
      <alignment/>
    </xf>
    <xf numFmtId="184" fontId="52" fillId="33" borderId="7" xfId="53" applyNumberFormat="1" applyFont="1" applyFill="1" applyBorder="1" applyAlignment="1" quotePrefix="1">
      <alignment/>
    </xf>
    <xf numFmtId="37" fontId="53" fillId="0" borderId="0" xfId="0" applyNumberFormat="1" applyFont="1" applyAlignment="1">
      <alignment/>
    </xf>
    <xf numFmtId="184" fontId="52" fillId="34" borderId="7" xfId="53" applyNumberFormat="1" applyFont="1" applyFill="1" applyBorder="1" applyAlignment="1" quotePrefix="1">
      <alignment/>
    </xf>
    <xf numFmtId="10" fontId="54" fillId="33" borderId="7" xfId="53" applyNumberFormat="1" applyFont="1" applyFill="1" applyBorder="1" applyAlignment="1" quotePrefix="1">
      <alignment/>
    </xf>
    <xf numFmtId="184" fontId="54" fillId="33" borderId="7" xfId="53" applyNumberFormat="1" applyFont="1" applyFill="1" applyBorder="1" applyAlignment="1" quotePrefix="1">
      <alignment/>
    </xf>
    <xf numFmtId="37" fontId="51" fillId="0" borderId="0" xfId="0" applyNumberFormat="1" applyFont="1" applyAlignment="1">
      <alignment/>
    </xf>
    <xf numFmtId="10" fontId="54" fillId="34" borderId="7" xfId="53" applyNumberFormat="1" applyFont="1" applyFill="1" applyBorder="1" applyAlignment="1" quotePrefix="1">
      <alignment/>
    </xf>
    <xf numFmtId="184" fontId="54" fillId="34" borderId="7" xfId="53" applyNumberFormat="1" applyFont="1" applyFill="1" applyBorder="1" applyAlignment="1" quotePrefix="1">
      <alignment/>
    </xf>
    <xf numFmtId="186" fontId="50" fillId="36" borderId="0" xfId="49" applyNumberFormat="1" applyFont="1" applyFill="1" applyBorder="1" applyAlignment="1">
      <alignment vertical="center"/>
    </xf>
    <xf numFmtId="0" fontId="50" fillId="36" borderId="0" xfId="0" applyFont="1" applyFill="1" applyAlignment="1">
      <alignment horizontal="left" vertical="center"/>
    </xf>
    <xf numFmtId="0" fontId="55" fillId="36" borderId="0" xfId="0" applyFont="1" applyFill="1" applyAlignment="1">
      <alignment horizontal="left" vertical="center"/>
    </xf>
    <xf numFmtId="44" fontId="50" fillId="36" borderId="0" xfId="49" applyFont="1" applyFill="1" applyBorder="1" applyAlignment="1">
      <alignment vertical="center"/>
    </xf>
    <xf numFmtId="10" fontId="51" fillId="0" borderId="0" xfId="53" applyNumberFormat="1" applyFont="1" applyAlignment="1">
      <alignment/>
    </xf>
    <xf numFmtId="9" fontId="51" fillId="0" borderId="0" xfId="53" applyFont="1" applyAlignment="1">
      <alignment/>
    </xf>
    <xf numFmtId="41" fontId="52" fillId="34" borderId="7" xfId="48" applyFont="1" applyFill="1" applyBorder="1" applyAlignment="1" quotePrefix="1">
      <alignment/>
    </xf>
    <xf numFmtId="41" fontId="52" fillId="33" borderId="7" xfId="48" applyFont="1" applyFill="1" applyBorder="1" applyAlignment="1" quotePrefix="1">
      <alignment/>
    </xf>
    <xf numFmtId="41" fontId="54" fillId="33" borderId="7" xfId="48" applyFont="1" applyFill="1" applyBorder="1" applyAlignment="1" quotePrefix="1">
      <alignment/>
    </xf>
    <xf numFmtId="41" fontId="54" fillId="34" borderId="7" xfId="48" applyFont="1" applyFill="1" applyBorder="1" applyAlignment="1" quotePrefix="1">
      <alignment/>
    </xf>
    <xf numFmtId="0" fontId="49" fillId="12" borderId="13" xfId="0" applyFont="1" applyFill="1" applyBorder="1" applyAlignment="1">
      <alignment horizontal="center" vertical="center" wrapText="1"/>
    </xf>
    <xf numFmtId="0" fontId="49" fillId="12" borderId="14" xfId="0" applyFont="1" applyFill="1" applyBorder="1" applyAlignment="1">
      <alignment horizontal="center" vertical="center" wrapText="1"/>
    </xf>
    <xf numFmtId="10" fontId="49" fillId="12" borderId="14" xfId="53" applyNumberFormat="1" applyFont="1" applyFill="1" applyBorder="1" applyAlignment="1">
      <alignment horizontal="center" vertical="center" wrapText="1"/>
    </xf>
    <xf numFmtId="9" fontId="49" fillId="12" borderId="14" xfId="53" applyFont="1" applyFill="1" applyBorder="1" applyAlignment="1">
      <alignment horizontal="center" vertical="center" wrapText="1"/>
    </xf>
    <xf numFmtId="0" fontId="49" fillId="12" borderId="15" xfId="0" applyFont="1" applyFill="1" applyBorder="1" applyAlignment="1">
      <alignment horizontal="center" vertical="center" wrapText="1"/>
    </xf>
    <xf numFmtId="0" fontId="52" fillId="34" borderId="16" xfId="59" applyNumberFormat="1" applyFont="1" applyBorder="1" applyAlignment="1" quotePrefix="1">
      <alignment/>
    </xf>
    <xf numFmtId="0" fontId="52" fillId="34" borderId="7" xfId="59" applyNumberFormat="1" applyFont="1" applyBorder="1" applyAlignment="1" quotePrefix="1">
      <alignment/>
    </xf>
    <xf numFmtId="41" fontId="52" fillId="34" borderId="17" xfId="48" applyFont="1" applyFill="1" applyBorder="1" applyAlignment="1" quotePrefix="1">
      <alignment/>
    </xf>
    <xf numFmtId="0" fontId="52" fillId="33" borderId="16" xfId="58" applyNumberFormat="1" applyFont="1" applyBorder="1" applyAlignment="1" quotePrefix="1">
      <alignment/>
    </xf>
    <xf numFmtId="0" fontId="52" fillId="33" borderId="7" xfId="58" applyNumberFormat="1" applyFont="1" applyBorder="1" applyAlignment="1" quotePrefix="1">
      <alignment/>
    </xf>
    <xf numFmtId="41" fontId="52" fillId="33" borderId="17" xfId="48" applyFont="1" applyFill="1" applyBorder="1" applyAlignment="1" quotePrefix="1">
      <alignment/>
    </xf>
    <xf numFmtId="0" fontId="54" fillId="33" borderId="16" xfId="58" applyNumberFormat="1" applyFont="1" applyBorder="1" applyAlignment="1" quotePrefix="1">
      <alignment/>
    </xf>
    <xf numFmtId="0" fontId="54" fillId="33" borderId="7" xfId="58" applyNumberFormat="1" applyFont="1" applyBorder="1" applyAlignment="1" quotePrefix="1">
      <alignment/>
    </xf>
    <xf numFmtId="41" fontId="54" fillId="33" borderId="17" xfId="48" applyFont="1" applyFill="1" applyBorder="1" applyAlignment="1" quotePrefix="1">
      <alignment/>
    </xf>
    <xf numFmtId="0" fontId="54" fillId="34" borderId="16" xfId="59" applyNumberFormat="1" applyFont="1" applyBorder="1" applyAlignment="1" quotePrefix="1">
      <alignment/>
    </xf>
    <xf numFmtId="0" fontId="54" fillId="34" borderId="7" xfId="59" applyNumberFormat="1" applyFont="1" applyBorder="1" applyAlignment="1" quotePrefix="1">
      <alignment/>
    </xf>
    <xf numFmtId="41" fontId="54" fillId="34" borderId="17" xfId="48" applyFont="1" applyFill="1" applyBorder="1" applyAlignment="1" quotePrefix="1">
      <alignment/>
    </xf>
    <xf numFmtId="0" fontId="54" fillId="33" borderId="7" xfId="58" applyNumberFormat="1" applyFont="1" applyBorder="1" applyAlignment="1" quotePrefix="1">
      <alignment vertical="justify" wrapText="1"/>
    </xf>
    <xf numFmtId="0" fontId="52" fillId="34" borderId="7" xfId="59" applyNumberFormat="1" applyFont="1" applyBorder="1" applyAlignment="1" quotePrefix="1">
      <alignment vertical="justify" wrapText="1"/>
    </xf>
    <xf numFmtId="0" fontId="54" fillId="34" borderId="7" xfId="59" applyNumberFormat="1" applyFont="1" applyBorder="1" applyAlignment="1" quotePrefix="1">
      <alignment vertical="justify" wrapText="1"/>
    </xf>
    <xf numFmtId="0" fontId="54" fillId="33" borderId="18" xfId="58" applyNumberFormat="1" applyFont="1" applyBorder="1" applyAlignment="1" quotePrefix="1">
      <alignment/>
    </xf>
    <xf numFmtId="0" fontId="54" fillId="33" borderId="19" xfId="58" applyNumberFormat="1" applyFont="1" applyBorder="1" applyAlignment="1" quotePrefix="1">
      <alignment/>
    </xf>
    <xf numFmtId="41" fontId="54" fillId="33" borderId="19" xfId="48" applyFont="1" applyFill="1" applyBorder="1" applyAlignment="1" quotePrefix="1">
      <alignment/>
    </xf>
    <xf numFmtId="10" fontId="54" fillId="33" borderId="19" xfId="53" applyNumberFormat="1" applyFont="1" applyFill="1" applyBorder="1" applyAlignment="1" quotePrefix="1">
      <alignment/>
    </xf>
    <xf numFmtId="184" fontId="54" fillId="33" borderId="19" xfId="53" applyNumberFormat="1" applyFont="1" applyFill="1" applyBorder="1" applyAlignment="1" quotePrefix="1">
      <alignment/>
    </xf>
    <xf numFmtId="41" fontId="54" fillId="33" borderId="20" xfId="48" applyFont="1" applyFill="1" applyBorder="1" applyAlignment="1" quotePrefix="1">
      <alignment/>
    </xf>
    <xf numFmtId="0" fontId="54" fillId="37" borderId="0" xfId="58" applyNumberFormat="1" applyFont="1" applyFill="1" applyBorder="1" applyAlignment="1" quotePrefix="1">
      <alignment/>
    </xf>
    <xf numFmtId="41" fontId="54" fillId="37" borderId="0" xfId="48" applyFont="1" applyFill="1" applyBorder="1" applyAlignment="1" quotePrefix="1">
      <alignment/>
    </xf>
    <xf numFmtId="10" fontId="54" fillId="37" borderId="0" xfId="53" applyNumberFormat="1" applyFont="1" applyFill="1" applyBorder="1" applyAlignment="1" quotePrefix="1">
      <alignment/>
    </xf>
    <xf numFmtId="184" fontId="54" fillId="37" borderId="0" xfId="53" applyNumberFormat="1" applyFont="1" applyFill="1" applyBorder="1" applyAlignment="1" quotePrefix="1">
      <alignment/>
    </xf>
    <xf numFmtId="0" fontId="51" fillId="36" borderId="0" xfId="0" applyFont="1" applyFill="1" applyAlignment="1">
      <alignment/>
    </xf>
    <xf numFmtId="37" fontId="51" fillId="36" borderId="0" xfId="0" applyNumberFormat="1" applyFont="1" applyFill="1" applyAlignment="1">
      <alignment/>
    </xf>
    <xf numFmtId="187" fontId="0" fillId="0" borderId="0" xfId="47" applyNumberFormat="1" applyFont="1" applyAlignment="1">
      <alignment/>
    </xf>
    <xf numFmtId="187" fontId="0" fillId="5" borderId="0" xfId="47" applyNumberFormat="1" applyFont="1" applyFill="1" applyAlignment="1">
      <alignment/>
    </xf>
    <xf numFmtId="189" fontId="0" fillId="0" borderId="0" xfId="48" applyNumberFormat="1" applyFont="1" applyAlignment="1">
      <alignment/>
    </xf>
    <xf numFmtId="189" fontId="0" fillId="5" borderId="0" xfId="48" applyNumberFormat="1" applyFont="1" applyFill="1" applyAlignment="1">
      <alignment/>
    </xf>
    <xf numFmtId="189" fontId="0" fillId="0" borderId="0" xfId="47" applyNumberFormat="1" applyFont="1" applyAlignment="1">
      <alignment/>
    </xf>
    <xf numFmtId="0" fontId="47" fillId="36" borderId="0" xfId="0" applyFont="1" applyFill="1" applyAlignment="1">
      <alignment horizontal="center" vertical="center"/>
    </xf>
    <xf numFmtId="0" fontId="49" fillId="36" borderId="0" xfId="0" applyFont="1" applyFill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/>
    </xf>
    <xf numFmtId="0" fontId="49" fillId="36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PDataCell" xfId="55"/>
    <cellStyle name="SAPDataTotalCell" xfId="56"/>
    <cellStyle name="SAPDimensionCell" xfId="57"/>
    <cellStyle name="SAPHierarchyCell" xfId="58"/>
    <cellStyle name="SAPHierarchyOddCell" xfId="59"/>
    <cellStyle name="SAPMemberCell" xfId="60"/>
    <cellStyle name="SAPMemberTotalCell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2724150</xdr:colOff>
      <xdr:row>236</xdr:row>
      <xdr:rowOff>0</xdr:rowOff>
    </xdr:from>
    <xdr:to>
      <xdr:col>1</xdr:col>
      <xdr:colOff>3962400</xdr:colOff>
      <xdr:row>237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8662" t="6382" r="1"/>
        <a:stretch>
          <a:fillRect/>
        </a:stretch>
      </xdr:blipFill>
      <xdr:spPr>
        <a:xfrm>
          <a:off x="4657725" y="42033825"/>
          <a:ext cx="1238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4"/>
  <sheetViews>
    <sheetView zoomScalePageLayoutView="0" workbookViewId="0" topLeftCell="C1">
      <selection activeCell="F29" sqref="F29"/>
    </sheetView>
  </sheetViews>
  <sheetFormatPr defaultColWidth="11.421875" defaultRowHeight="15"/>
  <cols>
    <col min="1" max="1" width="68.57421875" style="0" customWidth="1"/>
    <col min="2" max="2" width="15.140625" style="1" bestFit="1" customWidth="1"/>
    <col min="3" max="4" width="11.57421875" style="1" bestFit="1" customWidth="1"/>
    <col min="5" max="5" width="15.140625" style="1" bestFit="1" customWidth="1"/>
    <col min="6" max="6" width="11.57421875" style="1" bestFit="1" customWidth="1"/>
    <col min="7" max="12" width="15.140625" style="1" bestFit="1" customWidth="1"/>
    <col min="13" max="13" width="12.57421875" style="1" bestFit="1" customWidth="1"/>
    <col min="14" max="14" width="11.57421875" style="84" bestFit="1" customWidth="1"/>
    <col min="15" max="16" width="14.140625" style="1" bestFit="1" customWidth="1"/>
    <col min="17" max="17" width="15.140625" style="1" bestFit="1" customWidth="1"/>
    <col min="18" max="18" width="11.57421875" style="84" bestFit="1" customWidth="1"/>
    <col min="19" max="20" width="14.140625" style="1" bestFit="1" customWidth="1"/>
    <col min="21" max="21" width="11.57421875" style="1" bestFit="1" customWidth="1"/>
  </cols>
  <sheetData>
    <row r="1" spans="1:21" ht="1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84" t="s">
        <v>13</v>
      </c>
      <c r="O1" s="1" t="s">
        <v>14</v>
      </c>
      <c r="P1" s="1" t="s">
        <v>15</v>
      </c>
      <c r="Q1" s="1" t="s">
        <v>16</v>
      </c>
      <c r="R1" s="84" t="s">
        <v>17</v>
      </c>
      <c r="S1" s="1" t="s">
        <v>18</v>
      </c>
      <c r="T1" s="1" t="s">
        <v>19</v>
      </c>
      <c r="U1" s="1" t="s">
        <v>20</v>
      </c>
    </row>
    <row r="2" spans="1:21" ht="15">
      <c r="A2" t="s">
        <v>21</v>
      </c>
      <c r="B2" s="1">
        <v>41236717000</v>
      </c>
      <c r="C2" s="1">
        <v>0</v>
      </c>
      <c r="D2" s="1">
        <v>0</v>
      </c>
      <c r="E2" s="1">
        <v>41236717000</v>
      </c>
      <c r="F2" s="1">
        <v>0</v>
      </c>
      <c r="G2" s="1">
        <v>41236717000</v>
      </c>
      <c r="H2" s="1">
        <v>102571001</v>
      </c>
      <c r="I2" s="1">
        <v>21638587205</v>
      </c>
      <c r="J2" s="1">
        <v>19598129795</v>
      </c>
      <c r="K2" s="1">
        <v>25734094</v>
      </c>
      <c r="L2" s="1">
        <v>21403661898</v>
      </c>
      <c r="M2" s="1">
        <v>234925307</v>
      </c>
      <c r="N2" s="84">
        <v>51.9044</v>
      </c>
      <c r="O2" s="1">
        <v>1580715535</v>
      </c>
      <c r="P2" s="1">
        <v>4198597287</v>
      </c>
      <c r="Q2" s="1">
        <v>17205064611</v>
      </c>
      <c r="R2" s="84">
        <v>10.1817</v>
      </c>
      <c r="S2" s="1">
        <v>1584866688</v>
      </c>
      <c r="T2" s="1">
        <v>4198597286</v>
      </c>
      <c r="U2" s="1">
        <v>1</v>
      </c>
    </row>
    <row r="3" spans="1:21" ht="15">
      <c r="A3" t="s">
        <v>22</v>
      </c>
      <c r="B3" s="1">
        <v>41236717000</v>
      </c>
      <c r="C3" s="1">
        <v>0</v>
      </c>
      <c r="D3" s="1">
        <v>0</v>
      </c>
      <c r="E3" s="1">
        <v>41236717000</v>
      </c>
      <c r="F3" s="1">
        <v>0</v>
      </c>
      <c r="G3" s="1">
        <v>41236717000</v>
      </c>
      <c r="H3" s="1">
        <v>102571001</v>
      </c>
      <c r="I3" s="1">
        <v>21638587205</v>
      </c>
      <c r="J3" s="1">
        <v>19598129795</v>
      </c>
      <c r="K3" s="1">
        <v>25734094</v>
      </c>
      <c r="L3" s="1">
        <v>21403661898</v>
      </c>
      <c r="M3" s="1">
        <v>234925307</v>
      </c>
      <c r="N3" s="84">
        <v>51.9044</v>
      </c>
      <c r="O3" s="1">
        <v>1580715535</v>
      </c>
      <c r="P3" s="1">
        <v>4198597287</v>
      </c>
      <c r="Q3" s="1">
        <v>17205064611</v>
      </c>
      <c r="R3" s="84">
        <v>10.1817</v>
      </c>
      <c r="S3" s="1">
        <v>1584866688</v>
      </c>
      <c r="T3" s="1">
        <v>4198597286</v>
      </c>
      <c r="U3" s="1">
        <v>1</v>
      </c>
    </row>
    <row r="4" spans="1:21" ht="15">
      <c r="A4" t="s">
        <v>23</v>
      </c>
      <c r="B4" s="1">
        <v>3496058000</v>
      </c>
      <c r="C4" s="1">
        <v>0</v>
      </c>
      <c r="D4" s="1">
        <v>0</v>
      </c>
      <c r="E4" s="1">
        <v>3496058000</v>
      </c>
      <c r="F4" s="1">
        <v>0</v>
      </c>
      <c r="G4" s="1">
        <v>3496058000</v>
      </c>
      <c r="H4" s="1">
        <v>98580501</v>
      </c>
      <c r="I4" s="1">
        <v>1719130700</v>
      </c>
      <c r="J4" s="1">
        <v>1776927300</v>
      </c>
      <c r="K4" s="1">
        <v>21743594</v>
      </c>
      <c r="L4" s="1">
        <v>1487965393</v>
      </c>
      <c r="M4" s="1">
        <v>231165307</v>
      </c>
      <c r="N4" s="84">
        <v>42.5612</v>
      </c>
      <c r="O4" s="1">
        <v>339222149</v>
      </c>
      <c r="P4" s="1">
        <v>513378786</v>
      </c>
      <c r="Q4" s="1">
        <v>974586607</v>
      </c>
      <c r="R4" s="84">
        <v>14.6845</v>
      </c>
      <c r="S4" s="1">
        <v>343373302</v>
      </c>
      <c r="T4" s="1">
        <v>513378785</v>
      </c>
      <c r="U4" s="1">
        <v>1</v>
      </c>
    </row>
    <row r="5" spans="1:21" ht="15">
      <c r="A5" t="s">
        <v>24</v>
      </c>
      <c r="B5" s="1">
        <v>931000</v>
      </c>
      <c r="C5" s="1">
        <v>0</v>
      </c>
      <c r="D5" s="1">
        <v>0</v>
      </c>
      <c r="E5" s="1">
        <v>931000</v>
      </c>
      <c r="F5" s="1">
        <v>0</v>
      </c>
      <c r="G5" s="1">
        <v>931000</v>
      </c>
      <c r="H5" s="1">
        <v>0</v>
      </c>
      <c r="I5" s="1">
        <v>0</v>
      </c>
      <c r="J5" s="1">
        <v>931000</v>
      </c>
      <c r="K5" s="1">
        <v>0</v>
      </c>
      <c r="L5" s="1">
        <v>0</v>
      </c>
      <c r="M5" s="1">
        <v>0</v>
      </c>
      <c r="N5" s="84">
        <v>0</v>
      </c>
      <c r="O5" s="1">
        <v>0</v>
      </c>
      <c r="P5" s="1">
        <v>0</v>
      </c>
      <c r="Q5" s="1">
        <v>0</v>
      </c>
      <c r="R5" s="84">
        <v>0</v>
      </c>
      <c r="S5" s="1">
        <v>0</v>
      </c>
      <c r="T5" s="1">
        <v>0</v>
      </c>
      <c r="U5" s="1">
        <v>0</v>
      </c>
    </row>
    <row r="6" spans="1:21" ht="15">
      <c r="A6" t="s">
        <v>25</v>
      </c>
      <c r="B6" s="1">
        <v>931000</v>
      </c>
      <c r="C6" s="1">
        <v>0</v>
      </c>
      <c r="D6" s="1">
        <v>0</v>
      </c>
      <c r="E6" s="1">
        <v>931000</v>
      </c>
      <c r="F6" s="1">
        <v>0</v>
      </c>
      <c r="G6" s="1">
        <v>931000</v>
      </c>
      <c r="H6" s="1">
        <v>0</v>
      </c>
      <c r="I6" s="1">
        <v>0</v>
      </c>
      <c r="J6" s="1">
        <v>931000</v>
      </c>
      <c r="K6" s="1">
        <v>0</v>
      </c>
      <c r="L6" s="1">
        <v>0</v>
      </c>
      <c r="M6" s="1">
        <v>0</v>
      </c>
      <c r="N6" s="84">
        <v>0</v>
      </c>
      <c r="O6" s="1">
        <v>0</v>
      </c>
      <c r="P6" s="1">
        <v>0</v>
      </c>
      <c r="Q6" s="1">
        <v>0</v>
      </c>
      <c r="R6" s="84">
        <v>0</v>
      </c>
      <c r="S6" s="1">
        <v>0</v>
      </c>
      <c r="T6" s="1">
        <v>0</v>
      </c>
      <c r="U6" s="1">
        <v>0</v>
      </c>
    </row>
    <row r="7" spans="1:21" s="2" customFormat="1" ht="15">
      <c r="A7" s="2" t="s">
        <v>26</v>
      </c>
      <c r="B7" s="3">
        <v>1087772000</v>
      </c>
      <c r="C7" s="3">
        <v>0</v>
      </c>
      <c r="D7" s="3">
        <v>0</v>
      </c>
      <c r="E7" s="3">
        <v>1087772000</v>
      </c>
      <c r="F7" s="3">
        <v>0</v>
      </c>
      <c r="G7" s="3">
        <v>1087772000</v>
      </c>
      <c r="H7" s="3">
        <v>0</v>
      </c>
      <c r="I7" s="3">
        <v>660155312</v>
      </c>
      <c r="J7" s="3">
        <v>427616688</v>
      </c>
      <c r="K7" s="3">
        <v>0</v>
      </c>
      <c r="L7" s="3">
        <v>660155312</v>
      </c>
      <c r="M7" s="3">
        <v>0</v>
      </c>
      <c r="N7" s="85">
        <v>60.6888</v>
      </c>
      <c r="O7" s="3">
        <v>238519315</v>
      </c>
      <c r="P7" s="3">
        <v>335719840</v>
      </c>
      <c r="Q7" s="3">
        <v>324435472</v>
      </c>
      <c r="R7" s="85">
        <v>30.8631</v>
      </c>
      <c r="S7" s="3">
        <v>238519315</v>
      </c>
      <c r="T7" s="3">
        <v>335719840</v>
      </c>
      <c r="U7" s="3">
        <v>0</v>
      </c>
    </row>
    <row r="8" spans="1:21" ht="15">
      <c r="A8" t="s">
        <v>27</v>
      </c>
      <c r="B8" s="1">
        <v>1087772000</v>
      </c>
      <c r="C8" s="1">
        <v>0</v>
      </c>
      <c r="D8" s="1">
        <v>0</v>
      </c>
      <c r="E8" s="1">
        <v>1087772000</v>
      </c>
      <c r="F8" s="1">
        <v>0</v>
      </c>
      <c r="G8" s="1">
        <v>1087772000</v>
      </c>
      <c r="H8" s="1">
        <v>0</v>
      </c>
      <c r="I8" s="1">
        <v>660155312</v>
      </c>
      <c r="J8" s="1">
        <v>427616688</v>
      </c>
      <c r="K8" s="1">
        <v>0</v>
      </c>
      <c r="L8" s="1">
        <v>660155312</v>
      </c>
      <c r="M8" s="1">
        <v>0</v>
      </c>
      <c r="N8" s="84">
        <v>60.6888</v>
      </c>
      <c r="O8" s="1">
        <v>238519315</v>
      </c>
      <c r="P8" s="1">
        <v>335719840</v>
      </c>
      <c r="Q8" s="1">
        <v>324435472</v>
      </c>
      <c r="R8" s="84">
        <v>30.8631</v>
      </c>
      <c r="S8" s="1">
        <v>238519315</v>
      </c>
      <c r="T8" s="1">
        <v>335719840</v>
      </c>
      <c r="U8" s="1">
        <v>0</v>
      </c>
    </row>
    <row r="9" spans="1:21" s="2" customFormat="1" ht="15">
      <c r="A9" s="2" t="s">
        <v>28</v>
      </c>
      <c r="B9" s="3">
        <v>112022000</v>
      </c>
      <c r="C9" s="3">
        <v>0</v>
      </c>
      <c r="D9" s="3">
        <v>0</v>
      </c>
      <c r="E9" s="3">
        <v>112022000</v>
      </c>
      <c r="F9" s="3">
        <v>0</v>
      </c>
      <c r="G9" s="3">
        <v>112022000</v>
      </c>
      <c r="H9" s="3">
        <v>-136474</v>
      </c>
      <c r="I9" s="3">
        <v>16917413</v>
      </c>
      <c r="J9" s="3">
        <v>95104587</v>
      </c>
      <c r="K9" s="3">
        <v>-136474</v>
      </c>
      <c r="L9" s="3">
        <v>16917413</v>
      </c>
      <c r="M9" s="3">
        <v>0</v>
      </c>
      <c r="N9" s="85">
        <v>15.1019</v>
      </c>
      <c r="O9" s="3">
        <v>6068324</v>
      </c>
      <c r="P9" s="3">
        <v>7334193</v>
      </c>
      <c r="Q9" s="3">
        <v>9583220</v>
      </c>
      <c r="R9" s="85">
        <v>6.5471</v>
      </c>
      <c r="S9" s="3">
        <v>6068324</v>
      </c>
      <c r="T9" s="3">
        <v>7334193</v>
      </c>
      <c r="U9" s="3">
        <v>0</v>
      </c>
    </row>
    <row r="10" spans="1:21" ht="15">
      <c r="A10" t="s">
        <v>27</v>
      </c>
      <c r="B10" s="1">
        <v>112022000</v>
      </c>
      <c r="C10" s="1">
        <v>0</v>
      </c>
      <c r="D10" s="1">
        <v>0</v>
      </c>
      <c r="E10" s="1">
        <v>112022000</v>
      </c>
      <c r="F10" s="1">
        <v>0</v>
      </c>
      <c r="G10" s="1">
        <v>112022000</v>
      </c>
      <c r="H10" s="1">
        <v>-136474</v>
      </c>
      <c r="I10" s="1">
        <v>16917413</v>
      </c>
      <c r="J10" s="1">
        <v>95104587</v>
      </c>
      <c r="K10" s="1">
        <v>-136474</v>
      </c>
      <c r="L10" s="1">
        <v>16917413</v>
      </c>
      <c r="M10" s="1">
        <v>0</v>
      </c>
      <c r="N10" s="84">
        <v>15.1019</v>
      </c>
      <c r="O10" s="1">
        <v>6068324</v>
      </c>
      <c r="P10" s="1">
        <v>7334193</v>
      </c>
      <c r="Q10" s="1">
        <v>9583220</v>
      </c>
      <c r="R10" s="84">
        <v>6.5471</v>
      </c>
      <c r="S10" s="1">
        <v>6068324</v>
      </c>
      <c r="T10" s="1">
        <v>7334193</v>
      </c>
      <c r="U10" s="1">
        <v>0</v>
      </c>
    </row>
    <row r="11" spans="1:21" ht="15">
      <c r="A11" t="s">
        <v>29</v>
      </c>
      <c r="B11" s="1">
        <v>705730000</v>
      </c>
      <c r="C11" s="1">
        <v>0</v>
      </c>
      <c r="D11" s="1">
        <v>0</v>
      </c>
      <c r="E11" s="1">
        <v>705730000</v>
      </c>
      <c r="F11" s="1">
        <v>0</v>
      </c>
      <c r="G11" s="1">
        <v>705730000</v>
      </c>
      <c r="H11" s="1">
        <v>0</v>
      </c>
      <c r="I11" s="1">
        <v>705730000</v>
      </c>
      <c r="J11" s="1">
        <v>0</v>
      </c>
      <c r="K11" s="1">
        <v>0</v>
      </c>
      <c r="L11" s="1">
        <v>705729997</v>
      </c>
      <c r="M11" s="1">
        <v>3</v>
      </c>
      <c r="N11" s="84">
        <v>100</v>
      </c>
      <c r="O11" s="1">
        <v>61170802</v>
      </c>
      <c r="P11" s="1">
        <v>114716658</v>
      </c>
      <c r="Q11" s="1">
        <v>591013339</v>
      </c>
      <c r="R11" s="84">
        <v>16.255</v>
      </c>
      <c r="S11" s="1">
        <v>61170805</v>
      </c>
      <c r="T11" s="1">
        <v>114716657</v>
      </c>
      <c r="U11" s="1">
        <v>1</v>
      </c>
    </row>
    <row r="12" spans="1:21" ht="15">
      <c r="A12" t="s">
        <v>25</v>
      </c>
      <c r="B12" s="1">
        <v>705730000</v>
      </c>
      <c r="C12" s="1">
        <v>0</v>
      </c>
      <c r="D12" s="1">
        <v>0</v>
      </c>
      <c r="E12" s="1">
        <v>705730000</v>
      </c>
      <c r="F12" s="1">
        <v>0</v>
      </c>
      <c r="G12" s="1">
        <v>705730000</v>
      </c>
      <c r="H12" s="1">
        <v>0</v>
      </c>
      <c r="I12" s="1">
        <v>705730000</v>
      </c>
      <c r="J12" s="1">
        <v>0</v>
      </c>
      <c r="K12" s="1">
        <v>0</v>
      </c>
      <c r="L12" s="1">
        <v>705729997</v>
      </c>
      <c r="M12" s="1">
        <v>3</v>
      </c>
      <c r="N12" s="84">
        <v>100</v>
      </c>
      <c r="O12" s="1">
        <v>61170802</v>
      </c>
      <c r="P12" s="1">
        <v>114716658</v>
      </c>
      <c r="Q12" s="1">
        <v>591013339</v>
      </c>
      <c r="R12" s="84">
        <v>16.255</v>
      </c>
      <c r="S12" s="1">
        <v>61170805</v>
      </c>
      <c r="T12" s="1">
        <v>114716657</v>
      </c>
      <c r="U12" s="1">
        <v>1</v>
      </c>
    </row>
    <row r="13" spans="1:21" ht="15">
      <c r="A13" t="s">
        <v>30</v>
      </c>
      <c r="B13" s="1">
        <v>1545000</v>
      </c>
      <c r="C13" s="1">
        <v>0</v>
      </c>
      <c r="D13" s="1">
        <v>0</v>
      </c>
      <c r="E13" s="1">
        <v>1545000</v>
      </c>
      <c r="F13" s="1">
        <v>0</v>
      </c>
      <c r="G13" s="1">
        <v>1545000</v>
      </c>
      <c r="H13" s="1">
        <v>0</v>
      </c>
      <c r="I13" s="1">
        <v>0</v>
      </c>
      <c r="J13" s="1">
        <v>1545000</v>
      </c>
      <c r="K13" s="1">
        <v>0</v>
      </c>
      <c r="L13" s="1">
        <v>0</v>
      </c>
      <c r="M13" s="1">
        <v>0</v>
      </c>
      <c r="N13" s="84">
        <v>0</v>
      </c>
      <c r="O13" s="1">
        <v>0</v>
      </c>
      <c r="P13" s="1">
        <v>0</v>
      </c>
      <c r="Q13" s="1">
        <v>0</v>
      </c>
      <c r="R13" s="84">
        <v>0</v>
      </c>
      <c r="S13" s="1">
        <v>0</v>
      </c>
      <c r="T13" s="1">
        <v>0</v>
      </c>
      <c r="U13" s="1">
        <v>0</v>
      </c>
    </row>
    <row r="14" spans="1:21" ht="15">
      <c r="A14" t="s">
        <v>25</v>
      </c>
      <c r="B14" s="1">
        <v>1545000</v>
      </c>
      <c r="C14" s="1">
        <v>0</v>
      </c>
      <c r="D14" s="1">
        <v>0</v>
      </c>
      <c r="E14" s="1">
        <v>1545000</v>
      </c>
      <c r="F14" s="1">
        <v>0</v>
      </c>
      <c r="G14" s="1">
        <v>1545000</v>
      </c>
      <c r="H14" s="1">
        <v>0</v>
      </c>
      <c r="I14" s="1">
        <v>0</v>
      </c>
      <c r="J14" s="1">
        <v>1545000</v>
      </c>
      <c r="K14" s="1">
        <v>0</v>
      </c>
      <c r="L14" s="1">
        <v>0</v>
      </c>
      <c r="M14" s="1">
        <v>0</v>
      </c>
      <c r="N14" s="84">
        <v>0</v>
      </c>
      <c r="O14" s="1">
        <v>0</v>
      </c>
      <c r="P14" s="1">
        <v>0</v>
      </c>
      <c r="Q14" s="1">
        <v>0</v>
      </c>
      <c r="R14" s="84">
        <v>0</v>
      </c>
      <c r="S14" s="1">
        <v>0</v>
      </c>
      <c r="T14" s="1">
        <v>0</v>
      </c>
      <c r="U14" s="1">
        <v>0</v>
      </c>
    </row>
    <row r="15" spans="1:21" ht="15">
      <c r="A15" t="s">
        <v>31</v>
      </c>
      <c r="B15" s="1">
        <v>37039000</v>
      </c>
      <c r="C15" s="1">
        <v>0</v>
      </c>
      <c r="D15" s="1">
        <v>0</v>
      </c>
      <c r="E15" s="1">
        <v>37039000</v>
      </c>
      <c r="F15" s="1">
        <v>0</v>
      </c>
      <c r="G15" s="1">
        <v>37039000</v>
      </c>
      <c r="H15" s="1">
        <v>0</v>
      </c>
      <c r="I15" s="1">
        <v>0</v>
      </c>
      <c r="J15" s="1">
        <v>37039000</v>
      </c>
      <c r="K15" s="1">
        <v>0</v>
      </c>
      <c r="L15" s="1">
        <v>0</v>
      </c>
      <c r="M15" s="1">
        <v>0</v>
      </c>
      <c r="N15" s="84">
        <v>0</v>
      </c>
      <c r="O15" s="1">
        <v>0</v>
      </c>
      <c r="P15" s="1">
        <v>0</v>
      </c>
      <c r="Q15" s="1">
        <v>0</v>
      </c>
      <c r="R15" s="84">
        <v>0</v>
      </c>
      <c r="S15" s="1">
        <v>0</v>
      </c>
      <c r="T15" s="1">
        <v>0</v>
      </c>
      <c r="U15" s="1">
        <v>0</v>
      </c>
    </row>
    <row r="16" spans="1:21" ht="15">
      <c r="A16" t="s">
        <v>25</v>
      </c>
      <c r="B16" s="1">
        <v>37039000</v>
      </c>
      <c r="C16" s="1">
        <v>0</v>
      </c>
      <c r="D16" s="1">
        <v>0</v>
      </c>
      <c r="E16" s="1">
        <v>37039000</v>
      </c>
      <c r="F16" s="1">
        <v>0</v>
      </c>
      <c r="G16" s="1">
        <v>37039000</v>
      </c>
      <c r="H16" s="1">
        <v>0</v>
      </c>
      <c r="I16" s="1">
        <v>0</v>
      </c>
      <c r="J16" s="1">
        <v>37039000</v>
      </c>
      <c r="K16" s="1">
        <v>0</v>
      </c>
      <c r="L16" s="1">
        <v>0</v>
      </c>
      <c r="M16" s="1">
        <v>0</v>
      </c>
      <c r="N16" s="84">
        <v>0</v>
      </c>
      <c r="O16" s="1">
        <v>0</v>
      </c>
      <c r="P16" s="1">
        <v>0</v>
      </c>
      <c r="Q16" s="1">
        <v>0</v>
      </c>
      <c r="R16" s="84">
        <v>0</v>
      </c>
      <c r="S16" s="1">
        <v>0</v>
      </c>
      <c r="T16" s="1">
        <v>0</v>
      </c>
      <c r="U16" s="1">
        <v>0</v>
      </c>
    </row>
    <row r="17" spans="1:21" ht="15">
      <c r="A17" t="s">
        <v>32</v>
      </c>
      <c r="B17" s="1">
        <v>16242000</v>
      </c>
      <c r="C17" s="1">
        <v>0</v>
      </c>
      <c r="D17" s="1">
        <v>0</v>
      </c>
      <c r="E17" s="1">
        <v>16242000</v>
      </c>
      <c r="F17" s="1">
        <v>0</v>
      </c>
      <c r="G17" s="1">
        <v>16242000</v>
      </c>
      <c r="H17" s="1">
        <v>0</v>
      </c>
      <c r="I17" s="1">
        <v>0</v>
      </c>
      <c r="J17" s="1">
        <v>16242000</v>
      </c>
      <c r="K17" s="1">
        <v>0</v>
      </c>
      <c r="L17" s="1">
        <v>0</v>
      </c>
      <c r="M17" s="1">
        <v>0</v>
      </c>
      <c r="N17" s="84">
        <v>0</v>
      </c>
      <c r="O17" s="1">
        <v>0</v>
      </c>
      <c r="P17" s="1">
        <v>0</v>
      </c>
      <c r="Q17" s="1">
        <v>0</v>
      </c>
      <c r="R17" s="84">
        <v>0</v>
      </c>
      <c r="S17" s="1">
        <v>0</v>
      </c>
      <c r="T17" s="1">
        <v>0</v>
      </c>
      <c r="U17" s="1">
        <v>0</v>
      </c>
    </row>
    <row r="18" spans="1:21" ht="15">
      <c r="A18" t="s">
        <v>25</v>
      </c>
      <c r="B18" s="1">
        <v>16242000</v>
      </c>
      <c r="C18" s="1">
        <v>0</v>
      </c>
      <c r="D18" s="1">
        <v>0</v>
      </c>
      <c r="E18" s="1">
        <v>16242000</v>
      </c>
      <c r="F18" s="1">
        <v>0</v>
      </c>
      <c r="G18" s="1">
        <v>16242000</v>
      </c>
      <c r="H18" s="1">
        <v>0</v>
      </c>
      <c r="I18" s="1">
        <v>0</v>
      </c>
      <c r="J18" s="1">
        <v>16242000</v>
      </c>
      <c r="K18" s="1">
        <v>0</v>
      </c>
      <c r="L18" s="1">
        <v>0</v>
      </c>
      <c r="M18" s="1">
        <v>0</v>
      </c>
      <c r="N18" s="84">
        <v>0</v>
      </c>
      <c r="O18" s="1">
        <v>0</v>
      </c>
      <c r="P18" s="1">
        <v>0</v>
      </c>
      <c r="Q18" s="1">
        <v>0</v>
      </c>
      <c r="R18" s="84">
        <v>0</v>
      </c>
      <c r="S18" s="1">
        <v>0</v>
      </c>
      <c r="T18" s="1">
        <v>0</v>
      </c>
      <c r="U18" s="1">
        <v>0</v>
      </c>
    </row>
    <row r="19" spans="1:21" ht="15">
      <c r="A19" t="s">
        <v>33</v>
      </c>
      <c r="B19" s="1">
        <v>16243000</v>
      </c>
      <c r="C19" s="1">
        <v>0</v>
      </c>
      <c r="D19" s="1">
        <v>0</v>
      </c>
      <c r="E19" s="1">
        <v>16243000</v>
      </c>
      <c r="F19" s="1">
        <v>0</v>
      </c>
      <c r="G19" s="1">
        <v>16243000</v>
      </c>
      <c r="H19" s="1">
        <v>0</v>
      </c>
      <c r="I19" s="1">
        <v>0</v>
      </c>
      <c r="J19" s="1">
        <v>16243000</v>
      </c>
      <c r="K19" s="1">
        <v>0</v>
      </c>
      <c r="L19" s="1">
        <v>0</v>
      </c>
      <c r="M19" s="1">
        <v>0</v>
      </c>
      <c r="N19" s="84">
        <v>0</v>
      </c>
      <c r="O19" s="1">
        <v>0</v>
      </c>
      <c r="P19" s="1">
        <v>0</v>
      </c>
      <c r="Q19" s="1">
        <v>0</v>
      </c>
      <c r="R19" s="84">
        <v>0</v>
      </c>
      <c r="S19" s="1">
        <v>0</v>
      </c>
      <c r="T19" s="1">
        <v>0</v>
      </c>
      <c r="U19" s="1">
        <v>0</v>
      </c>
    </row>
    <row r="20" spans="1:21" ht="15">
      <c r="A20" t="s">
        <v>25</v>
      </c>
      <c r="B20" s="1">
        <v>16243000</v>
      </c>
      <c r="C20" s="1">
        <v>0</v>
      </c>
      <c r="D20" s="1">
        <v>0</v>
      </c>
      <c r="E20" s="1">
        <v>16243000</v>
      </c>
      <c r="F20" s="1">
        <v>0</v>
      </c>
      <c r="G20" s="1">
        <v>16243000</v>
      </c>
      <c r="H20" s="1">
        <v>0</v>
      </c>
      <c r="I20" s="1">
        <v>0</v>
      </c>
      <c r="J20" s="1">
        <v>16243000</v>
      </c>
      <c r="K20" s="1">
        <v>0</v>
      </c>
      <c r="L20" s="1">
        <v>0</v>
      </c>
      <c r="M20" s="1">
        <v>0</v>
      </c>
      <c r="N20" s="84">
        <v>0</v>
      </c>
      <c r="O20" s="1">
        <v>0</v>
      </c>
      <c r="P20" s="1">
        <v>0</v>
      </c>
      <c r="Q20" s="1">
        <v>0</v>
      </c>
      <c r="R20" s="84">
        <v>0</v>
      </c>
      <c r="S20" s="1">
        <v>0</v>
      </c>
      <c r="T20" s="1">
        <v>0</v>
      </c>
      <c r="U20" s="1">
        <v>0</v>
      </c>
    </row>
    <row r="21" spans="1:21" ht="15">
      <c r="A21" t="s">
        <v>34</v>
      </c>
      <c r="B21" s="1">
        <v>12000000</v>
      </c>
      <c r="C21" s="1">
        <v>0</v>
      </c>
      <c r="D21" s="1">
        <v>0</v>
      </c>
      <c r="E21" s="1">
        <v>12000000</v>
      </c>
      <c r="F21" s="1">
        <v>0</v>
      </c>
      <c r="G21" s="1">
        <v>12000000</v>
      </c>
      <c r="H21" s="1">
        <v>0</v>
      </c>
      <c r="I21" s="1">
        <v>0</v>
      </c>
      <c r="J21" s="1">
        <v>12000000</v>
      </c>
      <c r="K21" s="1">
        <v>0</v>
      </c>
      <c r="L21" s="1">
        <v>0</v>
      </c>
      <c r="M21" s="1">
        <v>0</v>
      </c>
      <c r="N21" s="84">
        <v>0</v>
      </c>
      <c r="O21" s="1">
        <v>0</v>
      </c>
      <c r="P21" s="1">
        <v>0</v>
      </c>
      <c r="Q21" s="1">
        <v>0</v>
      </c>
      <c r="R21" s="84">
        <v>0</v>
      </c>
      <c r="S21" s="1">
        <v>0</v>
      </c>
      <c r="T21" s="1">
        <v>0</v>
      </c>
      <c r="U21" s="1">
        <v>0</v>
      </c>
    </row>
    <row r="22" spans="1:21" ht="15">
      <c r="A22" t="s">
        <v>25</v>
      </c>
      <c r="B22" s="1">
        <v>12000000</v>
      </c>
      <c r="C22" s="1">
        <v>0</v>
      </c>
      <c r="D22" s="1">
        <v>0</v>
      </c>
      <c r="E22" s="1">
        <v>12000000</v>
      </c>
      <c r="F22" s="1">
        <v>0</v>
      </c>
      <c r="G22" s="1">
        <v>12000000</v>
      </c>
      <c r="H22" s="1">
        <v>0</v>
      </c>
      <c r="I22" s="1">
        <v>0</v>
      </c>
      <c r="J22" s="1">
        <v>12000000</v>
      </c>
      <c r="K22" s="1">
        <v>0</v>
      </c>
      <c r="L22" s="1">
        <v>0</v>
      </c>
      <c r="M22" s="1">
        <v>0</v>
      </c>
      <c r="N22" s="84">
        <v>0</v>
      </c>
      <c r="O22" s="1">
        <v>0</v>
      </c>
      <c r="P22" s="1">
        <v>0</v>
      </c>
      <c r="Q22" s="1">
        <v>0</v>
      </c>
      <c r="R22" s="84">
        <v>0</v>
      </c>
      <c r="S22" s="1">
        <v>0</v>
      </c>
      <c r="T22" s="1">
        <v>0</v>
      </c>
      <c r="U22" s="1">
        <v>0</v>
      </c>
    </row>
    <row r="23" spans="1:21" ht="15">
      <c r="A23" t="s">
        <v>35</v>
      </c>
      <c r="B23" s="1">
        <v>300000</v>
      </c>
      <c r="C23" s="1">
        <v>0</v>
      </c>
      <c r="D23" s="1">
        <v>0</v>
      </c>
      <c r="E23" s="1">
        <v>300000</v>
      </c>
      <c r="F23" s="1">
        <v>0</v>
      </c>
      <c r="G23" s="1">
        <v>300000</v>
      </c>
      <c r="H23" s="1">
        <v>0</v>
      </c>
      <c r="I23" s="1">
        <v>0</v>
      </c>
      <c r="J23" s="1">
        <v>300000</v>
      </c>
      <c r="K23" s="1">
        <v>0</v>
      </c>
      <c r="L23" s="1">
        <v>0</v>
      </c>
      <c r="M23" s="1">
        <v>0</v>
      </c>
      <c r="N23" s="84">
        <v>0</v>
      </c>
      <c r="O23" s="1">
        <v>0</v>
      </c>
      <c r="P23" s="1">
        <v>0</v>
      </c>
      <c r="Q23" s="1">
        <v>0</v>
      </c>
      <c r="R23" s="84">
        <v>0</v>
      </c>
      <c r="S23" s="1">
        <v>0</v>
      </c>
      <c r="T23" s="1">
        <v>0</v>
      </c>
      <c r="U23" s="1">
        <v>0</v>
      </c>
    </row>
    <row r="24" spans="1:21" ht="15">
      <c r="A24" t="s">
        <v>25</v>
      </c>
      <c r="B24" s="1">
        <v>300000</v>
      </c>
      <c r="C24" s="1">
        <v>0</v>
      </c>
      <c r="D24" s="1">
        <v>0</v>
      </c>
      <c r="E24" s="1">
        <v>300000</v>
      </c>
      <c r="F24" s="1">
        <v>0</v>
      </c>
      <c r="G24" s="1">
        <v>300000</v>
      </c>
      <c r="H24" s="1">
        <v>0</v>
      </c>
      <c r="I24" s="1">
        <v>0</v>
      </c>
      <c r="J24" s="1">
        <v>300000</v>
      </c>
      <c r="K24" s="1">
        <v>0</v>
      </c>
      <c r="L24" s="1">
        <v>0</v>
      </c>
      <c r="M24" s="1">
        <v>0</v>
      </c>
      <c r="N24" s="84">
        <v>0</v>
      </c>
      <c r="O24" s="1">
        <v>0</v>
      </c>
      <c r="P24" s="1">
        <v>0</v>
      </c>
      <c r="Q24" s="1">
        <v>0</v>
      </c>
      <c r="R24" s="84">
        <v>0</v>
      </c>
      <c r="S24" s="1">
        <v>0</v>
      </c>
      <c r="T24" s="1">
        <v>0</v>
      </c>
      <c r="U24" s="1">
        <v>0</v>
      </c>
    </row>
    <row r="25" spans="1:21" ht="15">
      <c r="A25" t="s">
        <v>36</v>
      </c>
      <c r="B25" s="1">
        <v>200000</v>
      </c>
      <c r="C25" s="1">
        <v>0</v>
      </c>
      <c r="D25" s="1">
        <v>0</v>
      </c>
      <c r="E25" s="1">
        <v>200000</v>
      </c>
      <c r="F25" s="1">
        <v>0</v>
      </c>
      <c r="G25" s="1">
        <v>200000</v>
      </c>
      <c r="H25" s="1">
        <v>0</v>
      </c>
      <c r="I25" s="1">
        <v>0</v>
      </c>
      <c r="J25" s="1">
        <v>200000</v>
      </c>
      <c r="K25" s="1">
        <v>0</v>
      </c>
      <c r="L25" s="1">
        <v>0</v>
      </c>
      <c r="M25" s="1">
        <v>0</v>
      </c>
      <c r="N25" s="84">
        <v>0</v>
      </c>
      <c r="O25" s="1">
        <v>0</v>
      </c>
      <c r="P25" s="1">
        <v>0</v>
      </c>
      <c r="Q25" s="1">
        <v>0</v>
      </c>
      <c r="R25" s="84">
        <v>0</v>
      </c>
      <c r="S25" s="1">
        <v>0</v>
      </c>
      <c r="T25" s="1">
        <v>0</v>
      </c>
      <c r="U25" s="1">
        <v>0</v>
      </c>
    </row>
    <row r="26" spans="1:21" ht="15">
      <c r="A26" t="s">
        <v>25</v>
      </c>
      <c r="B26" s="1">
        <v>200000</v>
      </c>
      <c r="C26" s="1">
        <v>0</v>
      </c>
      <c r="D26" s="1">
        <v>0</v>
      </c>
      <c r="E26" s="1">
        <v>200000</v>
      </c>
      <c r="F26" s="1">
        <v>0</v>
      </c>
      <c r="G26" s="1">
        <v>200000</v>
      </c>
      <c r="H26" s="1">
        <v>0</v>
      </c>
      <c r="I26" s="1">
        <v>0</v>
      </c>
      <c r="J26" s="1">
        <v>200000</v>
      </c>
      <c r="K26" s="1">
        <v>0</v>
      </c>
      <c r="L26" s="1">
        <v>0</v>
      </c>
      <c r="M26" s="1">
        <v>0</v>
      </c>
      <c r="N26" s="84">
        <v>0</v>
      </c>
      <c r="O26" s="1">
        <v>0</v>
      </c>
      <c r="P26" s="1">
        <v>0</v>
      </c>
      <c r="Q26" s="1">
        <v>0</v>
      </c>
      <c r="R26" s="84">
        <v>0</v>
      </c>
      <c r="S26" s="1">
        <v>0</v>
      </c>
      <c r="T26" s="1">
        <v>0</v>
      </c>
      <c r="U26" s="1">
        <v>0</v>
      </c>
    </row>
    <row r="27" spans="1:21" ht="15">
      <c r="A27" t="s">
        <v>37</v>
      </c>
      <c r="B27" s="1">
        <v>10000000</v>
      </c>
      <c r="C27" s="1">
        <v>0</v>
      </c>
      <c r="D27" s="1">
        <v>0</v>
      </c>
      <c r="E27" s="1">
        <v>10000000</v>
      </c>
      <c r="F27" s="1">
        <v>0</v>
      </c>
      <c r="G27" s="1">
        <v>10000000</v>
      </c>
      <c r="H27" s="1">
        <v>0</v>
      </c>
      <c r="I27" s="1">
        <v>0</v>
      </c>
      <c r="J27" s="1">
        <v>10000000</v>
      </c>
      <c r="K27" s="1">
        <v>0</v>
      </c>
      <c r="L27" s="1">
        <v>0</v>
      </c>
      <c r="M27" s="1">
        <v>0</v>
      </c>
      <c r="N27" s="84">
        <v>0</v>
      </c>
      <c r="O27" s="1">
        <v>0</v>
      </c>
      <c r="P27" s="1">
        <v>0</v>
      </c>
      <c r="Q27" s="1">
        <v>0</v>
      </c>
      <c r="R27" s="84">
        <v>0</v>
      </c>
      <c r="S27" s="1">
        <v>0</v>
      </c>
      <c r="T27" s="1">
        <v>0</v>
      </c>
      <c r="U27" s="1">
        <v>0</v>
      </c>
    </row>
    <row r="28" spans="1:21" ht="15">
      <c r="A28" t="s">
        <v>25</v>
      </c>
      <c r="B28" s="1">
        <v>10000000</v>
      </c>
      <c r="C28" s="1">
        <v>0</v>
      </c>
      <c r="D28" s="1">
        <v>0</v>
      </c>
      <c r="E28" s="1">
        <v>10000000</v>
      </c>
      <c r="F28" s="1">
        <v>0</v>
      </c>
      <c r="G28" s="1">
        <v>10000000</v>
      </c>
      <c r="H28" s="1">
        <v>0</v>
      </c>
      <c r="I28" s="1">
        <v>0</v>
      </c>
      <c r="J28" s="1">
        <v>10000000</v>
      </c>
      <c r="K28" s="1">
        <v>0</v>
      </c>
      <c r="L28" s="1">
        <v>0</v>
      </c>
      <c r="M28" s="1">
        <v>0</v>
      </c>
      <c r="N28" s="84">
        <v>0</v>
      </c>
      <c r="O28" s="1">
        <v>0</v>
      </c>
      <c r="P28" s="1">
        <v>0</v>
      </c>
      <c r="Q28" s="1">
        <v>0</v>
      </c>
      <c r="R28" s="84">
        <v>0</v>
      </c>
      <c r="S28" s="1">
        <v>0</v>
      </c>
      <c r="T28" s="1">
        <v>0</v>
      </c>
      <c r="U28" s="1">
        <v>0</v>
      </c>
    </row>
    <row r="29" spans="1:21" ht="15">
      <c r="A29" t="s">
        <v>38</v>
      </c>
      <c r="B29" s="1">
        <v>10600000</v>
      </c>
      <c r="C29" s="1">
        <v>0</v>
      </c>
      <c r="D29" s="1">
        <v>0</v>
      </c>
      <c r="E29" s="1">
        <v>10600000</v>
      </c>
      <c r="F29" s="1">
        <v>0</v>
      </c>
      <c r="G29" s="1">
        <v>10600000</v>
      </c>
      <c r="H29" s="1">
        <v>0</v>
      </c>
      <c r="I29" s="1">
        <v>0</v>
      </c>
      <c r="J29" s="1">
        <v>10600000</v>
      </c>
      <c r="K29" s="1">
        <v>0</v>
      </c>
      <c r="L29" s="1">
        <v>0</v>
      </c>
      <c r="M29" s="1">
        <v>0</v>
      </c>
      <c r="N29" s="84">
        <v>0</v>
      </c>
      <c r="O29" s="1">
        <v>0</v>
      </c>
      <c r="P29" s="1">
        <v>0</v>
      </c>
      <c r="Q29" s="1">
        <v>0</v>
      </c>
      <c r="R29" s="84">
        <v>0</v>
      </c>
      <c r="S29" s="1">
        <v>0</v>
      </c>
      <c r="T29" s="1">
        <v>0</v>
      </c>
      <c r="U29" s="1">
        <v>0</v>
      </c>
    </row>
    <row r="30" spans="1:21" ht="15">
      <c r="A30" t="s">
        <v>25</v>
      </c>
      <c r="B30" s="1">
        <v>10600000</v>
      </c>
      <c r="C30" s="1">
        <v>0</v>
      </c>
      <c r="D30" s="1">
        <v>0</v>
      </c>
      <c r="E30" s="1">
        <v>10600000</v>
      </c>
      <c r="F30" s="1">
        <v>0</v>
      </c>
      <c r="G30" s="1">
        <v>10600000</v>
      </c>
      <c r="H30" s="1">
        <v>0</v>
      </c>
      <c r="I30" s="1">
        <v>0</v>
      </c>
      <c r="J30" s="1">
        <v>10600000</v>
      </c>
      <c r="K30" s="1">
        <v>0</v>
      </c>
      <c r="L30" s="1">
        <v>0</v>
      </c>
      <c r="M30" s="1">
        <v>0</v>
      </c>
      <c r="N30" s="84">
        <v>0</v>
      </c>
      <c r="O30" s="1">
        <v>0</v>
      </c>
      <c r="P30" s="1">
        <v>0</v>
      </c>
      <c r="Q30" s="1">
        <v>0</v>
      </c>
      <c r="R30" s="84">
        <v>0</v>
      </c>
      <c r="S30" s="1">
        <v>0</v>
      </c>
      <c r="T30" s="1">
        <v>0</v>
      </c>
      <c r="U30" s="1">
        <v>0</v>
      </c>
    </row>
    <row r="31" spans="1:21" ht="15">
      <c r="A31" t="s">
        <v>39</v>
      </c>
      <c r="B31" s="1">
        <v>1500000</v>
      </c>
      <c r="C31" s="1">
        <v>0</v>
      </c>
      <c r="D31" s="1">
        <v>0</v>
      </c>
      <c r="E31" s="1">
        <v>1500000</v>
      </c>
      <c r="F31" s="1">
        <v>0</v>
      </c>
      <c r="G31" s="1">
        <v>1500000</v>
      </c>
      <c r="H31" s="1">
        <v>0</v>
      </c>
      <c r="I31" s="1">
        <v>0</v>
      </c>
      <c r="J31" s="1">
        <v>1500000</v>
      </c>
      <c r="K31" s="1">
        <v>0</v>
      </c>
      <c r="L31" s="1">
        <v>0</v>
      </c>
      <c r="M31" s="1">
        <v>0</v>
      </c>
      <c r="N31" s="84">
        <v>0</v>
      </c>
      <c r="O31" s="1">
        <v>0</v>
      </c>
      <c r="P31" s="1">
        <v>0</v>
      </c>
      <c r="Q31" s="1">
        <v>0</v>
      </c>
      <c r="R31" s="84">
        <v>0</v>
      </c>
      <c r="S31" s="1">
        <v>0</v>
      </c>
      <c r="T31" s="1">
        <v>0</v>
      </c>
      <c r="U31" s="1">
        <v>0</v>
      </c>
    </row>
    <row r="32" spans="1:21" ht="15">
      <c r="A32" t="s">
        <v>25</v>
      </c>
      <c r="B32" s="1">
        <v>1500000</v>
      </c>
      <c r="C32" s="1">
        <v>0</v>
      </c>
      <c r="D32" s="1">
        <v>0</v>
      </c>
      <c r="E32" s="1">
        <v>1500000</v>
      </c>
      <c r="F32" s="1">
        <v>0</v>
      </c>
      <c r="G32" s="1">
        <v>1500000</v>
      </c>
      <c r="H32" s="1">
        <v>0</v>
      </c>
      <c r="I32" s="1">
        <v>0</v>
      </c>
      <c r="J32" s="1">
        <v>1500000</v>
      </c>
      <c r="K32" s="1">
        <v>0</v>
      </c>
      <c r="L32" s="1">
        <v>0</v>
      </c>
      <c r="M32" s="1">
        <v>0</v>
      </c>
      <c r="N32" s="84">
        <v>0</v>
      </c>
      <c r="O32" s="1">
        <v>0</v>
      </c>
      <c r="P32" s="1">
        <v>0</v>
      </c>
      <c r="Q32" s="1">
        <v>0</v>
      </c>
      <c r="R32" s="84">
        <v>0</v>
      </c>
      <c r="S32" s="1">
        <v>0</v>
      </c>
      <c r="T32" s="1">
        <v>0</v>
      </c>
      <c r="U32" s="1">
        <v>0</v>
      </c>
    </row>
    <row r="33" spans="1:21" ht="15">
      <c r="A33" t="s">
        <v>40</v>
      </c>
      <c r="B33" s="1">
        <v>200000</v>
      </c>
      <c r="C33" s="1">
        <v>0</v>
      </c>
      <c r="D33" s="1">
        <v>0</v>
      </c>
      <c r="E33" s="1">
        <v>200000</v>
      </c>
      <c r="F33" s="1">
        <v>0</v>
      </c>
      <c r="G33" s="1">
        <v>200000</v>
      </c>
      <c r="H33" s="1">
        <v>0</v>
      </c>
      <c r="I33" s="1">
        <v>0</v>
      </c>
      <c r="J33" s="1">
        <v>200000</v>
      </c>
      <c r="K33" s="1">
        <v>0</v>
      </c>
      <c r="L33" s="1">
        <v>0</v>
      </c>
      <c r="M33" s="1">
        <v>0</v>
      </c>
      <c r="N33" s="84">
        <v>0</v>
      </c>
      <c r="O33" s="1">
        <v>0</v>
      </c>
      <c r="P33" s="1">
        <v>0</v>
      </c>
      <c r="Q33" s="1">
        <v>0</v>
      </c>
      <c r="R33" s="84">
        <v>0</v>
      </c>
      <c r="S33" s="1">
        <v>0</v>
      </c>
      <c r="T33" s="1">
        <v>0</v>
      </c>
      <c r="U33" s="1">
        <v>0</v>
      </c>
    </row>
    <row r="34" spans="1:21" ht="15">
      <c r="A34" t="s">
        <v>25</v>
      </c>
      <c r="B34" s="1">
        <v>200000</v>
      </c>
      <c r="C34" s="1">
        <v>0</v>
      </c>
      <c r="D34" s="1">
        <v>0</v>
      </c>
      <c r="E34" s="1">
        <v>200000</v>
      </c>
      <c r="F34" s="1">
        <v>0</v>
      </c>
      <c r="G34" s="1">
        <v>200000</v>
      </c>
      <c r="H34" s="1">
        <v>0</v>
      </c>
      <c r="I34" s="1">
        <v>0</v>
      </c>
      <c r="J34" s="1">
        <v>200000</v>
      </c>
      <c r="K34" s="1">
        <v>0</v>
      </c>
      <c r="L34" s="1">
        <v>0</v>
      </c>
      <c r="M34" s="1">
        <v>0</v>
      </c>
      <c r="N34" s="84">
        <v>0</v>
      </c>
      <c r="O34" s="1">
        <v>0</v>
      </c>
      <c r="P34" s="1">
        <v>0</v>
      </c>
      <c r="Q34" s="1">
        <v>0</v>
      </c>
      <c r="R34" s="84">
        <v>0</v>
      </c>
      <c r="S34" s="1">
        <v>0</v>
      </c>
      <c r="T34" s="1">
        <v>0</v>
      </c>
      <c r="U34" s="1">
        <v>0</v>
      </c>
    </row>
    <row r="35" spans="1:21" ht="15">
      <c r="A35" t="s">
        <v>41</v>
      </c>
      <c r="B35" s="1">
        <v>60000</v>
      </c>
      <c r="C35" s="1">
        <v>0</v>
      </c>
      <c r="D35" s="1">
        <v>0</v>
      </c>
      <c r="E35" s="1">
        <v>60000</v>
      </c>
      <c r="F35" s="1">
        <v>0</v>
      </c>
      <c r="G35" s="1">
        <v>60000</v>
      </c>
      <c r="H35" s="1">
        <v>0</v>
      </c>
      <c r="I35" s="1">
        <v>0</v>
      </c>
      <c r="J35" s="1">
        <v>60000</v>
      </c>
      <c r="K35" s="1">
        <v>0</v>
      </c>
      <c r="L35" s="1">
        <v>0</v>
      </c>
      <c r="M35" s="1">
        <v>0</v>
      </c>
      <c r="N35" s="84">
        <v>0</v>
      </c>
      <c r="O35" s="1">
        <v>0</v>
      </c>
      <c r="P35" s="1">
        <v>0</v>
      </c>
      <c r="Q35" s="1">
        <v>0</v>
      </c>
      <c r="R35" s="84">
        <v>0</v>
      </c>
      <c r="S35" s="1">
        <v>0</v>
      </c>
      <c r="T35" s="1">
        <v>0</v>
      </c>
      <c r="U35" s="1">
        <v>0</v>
      </c>
    </row>
    <row r="36" spans="1:21" ht="15">
      <c r="A36" t="s">
        <v>25</v>
      </c>
      <c r="B36" s="1">
        <v>60000</v>
      </c>
      <c r="C36" s="1">
        <v>0</v>
      </c>
      <c r="D36" s="1">
        <v>0</v>
      </c>
      <c r="E36" s="1">
        <v>60000</v>
      </c>
      <c r="F36" s="1">
        <v>0</v>
      </c>
      <c r="G36" s="1">
        <v>60000</v>
      </c>
      <c r="H36" s="1">
        <v>0</v>
      </c>
      <c r="I36" s="1">
        <v>0</v>
      </c>
      <c r="J36" s="1">
        <v>60000</v>
      </c>
      <c r="K36" s="1">
        <v>0</v>
      </c>
      <c r="L36" s="1">
        <v>0</v>
      </c>
      <c r="M36" s="1">
        <v>0</v>
      </c>
      <c r="N36" s="84">
        <v>0</v>
      </c>
      <c r="O36" s="1">
        <v>0</v>
      </c>
      <c r="P36" s="1">
        <v>0</v>
      </c>
      <c r="Q36" s="1">
        <v>0</v>
      </c>
      <c r="R36" s="84">
        <v>0</v>
      </c>
      <c r="S36" s="1">
        <v>0</v>
      </c>
      <c r="T36" s="1">
        <v>0</v>
      </c>
      <c r="U36" s="1">
        <v>0</v>
      </c>
    </row>
    <row r="37" spans="1:21" ht="15">
      <c r="A37" t="s">
        <v>42</v>
      </c>
      <c r="B37" s="1">
        <v>900000</v>
      </c>
      <c r="C37" s="1">
        <v>0</v>
      </c>
      <c r="D37" s="1">
        <v>0</v>
      </c>
      <c r="E37" s="1">
        <v>900000</v>
      </c>
      <c r="F37" s="1">
        <v>0</v>
      </c>
      <c r="G37" s="1">
        <v>900000</v>
      </c>
      <c r="H37" s="1">
        <v>0</v>
      </c>
      <c r="I37" s="1">
        <v>0</v>
      </c>
      <c r="J37" s="1">
        <v>900000</v>
      </c>
      <c r="K37" s="1">
        <v>0</v>
      </c>
      <c r="L37" s="1">
        <v>0</v>
      </c>
      <c r="M37" s="1">
        <v>0</v>
      </c>
      <c r="N37" s="84">
        <v>0</v>
      </c>
      <c r="O37" s="1">
        <v>0</v>
      </c>
      <c r="P37" s="1">
        <v>0</v>
      </c>
      <c r="Q37" s="1">
        <v>0</v>
      </c>
      <c r="R37" s="84">
        <v>0</v>
      </c>
      <c r="S37" s="1">
        <v>0</v>
      </c>
      <c r="T37" s="1">
        <v>0</v>
      </c>
      <c r="U37" s="1">
        <v>0</v>
      </c>
    </row>
    <row r="38" spans="1:21" ht="15">
      <c r="A38" t="s">
        <v>25</v>
      </c>
      <c r="B38" s="1">
        <v>900000</v>
      </c>
      <c r="C38" s="1">
        <v>0</v>
      </c>
      <c r="D38" s="1">
        <v>0</v>
      </c>
      <c r="E38" s="1">
        <v>900000</v>
      </c>
      <c r="F38" s="1">
        <v>0</v>
      </c>
      <c r="G38" s="1">
        <v>900000</v>
      </c>
      <c r="H38" s="1">
        <v>0</v>
      </c>
      <c r="I38" s="1">
        <v>0</v>
      </c>
      <c r="J38" s="1">
        <v>900000</v>
      </c>
      <c r="K38" s="1">
        <v>0</v>
      </c>
      <c r="L38" s="1">
        <v>0</v>
      </c>
      <c r="M38" s="1">
        <v>0</v>
      </c>
      <c r="N38" s="84">
        <v>0</v>
      </c>
      <c r="O38" s="1">
        <v>0</v>
      </c>
      <c r="P38" s="1">
        <v>0</v>
      </c>
      <c r="Q38" s="1">
        <v>0</v>
      </c>
      <c r="R38" s="84">
        <v>0</v>
      </c>
      <c r="S38" s="1">
        <v>0</v>
      </c>
      <c r="T38" s="1">
        <v>0</v>
      </c>
      <c r="U38" s="1">
        <v>0</v>
      </c>
    </row>
    <row r="39" spans="1:21" ht="15">
      <c r="A39" t="s">
        <v>43</v>
      </c>
      <c r="B39" s="1">
        <v>300000</v>
      </c>
      <c r="C39" s="1">
        <v>0</v>
      </c>
      <c r="D39" s="1">
        <v>0</v>
      </c>
      <c r="E39" s="1">
        <v>300000</v>
      </c>
      <c r="F39" s="1">
        <v>0</v>
      </c>
      <c r="G39" s="1">
        <v>300000</v>
      </c>
      <c r="H39" s="1">
        <v>0</v>
      </c>
      <c r="I39" s="1">
        <v>0</v>
      </c>
      <c r="J39" s="1">
        <v>300000</v>
      </c>
      <c r="K39" s="1">
        <v>0</v>
      </c>
      <c r="L39" s="1">
        <v>0</v>
      </c>
      <c r="M39" s="1">
        <v>0</v>
      </c>
      <c r="N39" s="84">
        <v>0</v>
      </c>
      <c r="O39" s="1">
        <v>0</v>
      </c>
      <c r="P39" s="1">
        <v>0</v>
      </c>
      <c r="Q39" s="1">
        <v>0</v>
      </c>
      <c r="R39" s="84">
        <v>0</v>
      </c>
      <c r="S39" s="1">
        <v>0</v>
      </c>
      <c r="T39" s="1">
        <v>0</v>
      </c>
      <c r="U39" s="1">
        <v>0</v>
      </c>
    </row>
    <row r="40" spans="1:21" ht="15">
      <c r="A40" t="s">
        <v>25</v>
      </c>
      <c r="B40" s="1">
        <v>300000</v>
      </c>
      <c r="C40" s="1">
        <v>0</v>
      </c>
      <c r="D40" s="1">
        <v>0</v>
      </c>
      <c r="E40" s="1">
        <v>300000</v>
      </c>
      <c r="F40" s="1">
        <v>0</v>
      </c>
      <c r="G40" s="1">
        <v>300000</v>
      </c>
      <c r="H40" s="1">
        <v>0</v>
      </c>
      <c r="I40" s="1">
        <v>0</v>
      </c>
      <c r="J40" s="1">
        <v>300000</v>
      </c>
      <c r="K40" s="1">
        <v>0</v>
      </c>
      <c r="L40" s="1">
        <v>0</v>
      </c>
      <c r="M40" s="1">
        <v>0</v>
      </c>
      <c r="N40" s="84">
        <v>0</v>
      </c>
      <c r="O40" s="1">
        <v>0</v>
      </c>
      <c r="P40" s="1">
        <v>0</v>
      </c>
      <c r="Q40" s="1">
        <v>0</v>
      </c>
      <c r="R40" s="84">
        <v>0</v>
      </c>
      <c r="S40" s="1">
        <v>0</v>
      </c>
      <c r="T40" s="1">
        <v>0</v>
      </c>
      <c r="U40" s="1">
        <v>0</v>
      </c>
    </row>
    <row r="41" spans="1:21" ht="15">
      <c r="A41" t="s">
        <v>44</v>
      </c>
      <c r="B41" s="1">
        <v>2060000</v>
      </c>
      <c r="C41" s="1">
        <v>0</v>
      </c>
      <c r="D41" s="1">
        <v>0</v>
      </c>
      <c r="E41" s="1">
        <v>2060000</v>
      </c>
      <c r="F41" s="1">
        <v>0</v>
      </c>
      <c r="G41" s="1">
        <v>2060000</v>
      </c>
      <c r="H41" s="1">
        <v>0</v>
      </c>
      <c r="I41" s="1">
        <v>0</v>
      </c>
      <c r="J41" s="1">
        <v>2060000</v>
      </c>
      <c r="K41" s="1">
        <v>0</v>
      </c>
      <c r="L41" s="1">
        <v>0</v>
      </c>
      <c r="M41" s="1">
        <v>0</v>
      </c>
      <c r="N41" s="84">
        <v>0</v>
      </c>
      <c r="O41" s="1">
        <v>0</v>
      </c>
      <c r="P41" s="1">
        <v>0</v>
      </c>
      <c r="Q41" s="1">
        <v>0</v>
      </c>
      <c r="R41" s="84">
        <v>0</v>
      </c>
      <c r="S41" s="1">
        <v>0</v>
      </c>
      <c r="T41" s="1">
        <v>0</v>
      </c>
      <c r="U41" s="1">
        <v>0</v>
      </c>
    </row>
    <row r="42" spans="1:21" ht="15">
      <c r="A42" t="s">
        <v>25</v>
      </c>
      <c r="B42" s="1">
        <v>2060000</v>
      </c>
      <c r="C42" s="1">
        <v>0</v>
      </c>
      <c r="D42" s="1">
        <v>0</v>
      </c>
      <c r="E42" s="1">
        <v>2060000</v>
      </c>
      <c r="F42" s="1">
        <v>0</v>
      </c>
      <c r="G42" s="1">
        <v>2060000</v>
      </c>
      <c r="H42" s="1">
        <v>0</v>
      </c>
      <c r="I42" s="1">
        <v>0</v>
      </c>
      <c r="J42" s="1">
        <v>2060000</v>
      </c>
      <c r="K42" s="1">
        <v>0</v>
      </c>
      <c r="L42" s="1">
        <v>0</v>
      </c>
      <c r="M42" s="1">
        <v>0</v>
      </c>
      <c r="N42" s="84">
        <v>0</v>
      </c>
      <c r="O42" s="1">
        <v>0</v>
      </c>
      <c r="P42" s="1">
        <v>0</v>
      </c>
      <c r="Q42" s="1">
        <v>0</v>
      </c>
      <c r="R42" s="84">
        <v>0</v>
      </c>
      <c r="S42" s="1">
        <v>0</v>
      </c>
      <c r="T42" s="1">
        <v>0</v>
      </c>
      <c r="U42" s="1">
        <v>0</v>
      </c>
    </row>
    <row r="43" spans="1:21" ht="15">
      <c r="A43" t="s">
        <v>45</v>
      </c>
      <c r="B43" s="1">
        <v>2000000</v>
      </c>
      <c r="C43" s="1">
        <v>0</v>
      </c>
      <c r="D43" s="1">
        <v>0</v>
      </c>
      <c r="E43" s="1">
        <v>2000000</v>
      </c>
      <c r="F43" s="1">
        <v>0</v>
      </c>
      <c r="G43" s="1">
        <v>2000000</v>
      </c>
      <c r="H43" s="1">
        <v>0</v>
      </c>
      <c r="I43" s="1">
        <v>0</v>
      </c>
      <c r="J43" s="1">
        <v>2000000</v>
      </c>
      <c r="K43" s="1">
        <v>0</v>
      </c>
      <c r="L43" s="1">
        <v>0</v>
      </c>
      <c r="M43" s="1">
        <v>0</v>
      </c>
      <c r="N43" s="84">
        <v>0</v>
      </c>
      <c r="O43" s="1">
        <v>0</v>
      </c>
      <c r="P43" s="1">
        <v>0</v>
      </c>
      <c r="Q43" s="1">
        <v>0</v>
      </c>
      <c r="R43" s="84">
        <v>0</v>
      </c>
      <c r="S43" s="1">
        <v>0</v>
      </c>
      <c r="T43" s="1">
        <v>0</v>
      </c>
      <c r="U43" s="1">
        <v>0</v>
      </c>
    </row>
    <row r="44" spans="1:21" ht="15">
      <c r="A44" t="s">
        <v>25</v>
      </c>
      <c r="B44" s="1">
        <v>2000000</v>
      </c>
      <c r="C44" s="1">
        <v>0</v>
      </c>
      <c r="D44" s="1">
        <v>0</v>
      </c>
      <c r="E44" s="1">
        <v>2000000</v>
      </c>
      <c r="F44" s="1">
        <v>0</v>
      </c>
      <c r="G44" s="1">
        <v>2000000</v>
      </c>
      <c r="H44" s="1">
        <v>0</v>
      </c>
      <c r="I44" s="1">
        <v>0</v>
      </c>
      <c r="J44" s="1">
        <v>2000000</v>
      </c>
      <c r="K44" s="1">
        <v>0</v>
      </c>
      <c r="L44" s="1">
        <v>0</v>
      </c>
      <c r="M44" s="1">
        <v>0</v>
      </c>
      <c r="N44" s="84">
        <v>0</v>
      </c>
      <c r="O44" s="1">
        <v>0</v>
      </c>
      <c r="P44" s="1">
        <v>0</v>
      </c>
      <c r="Q44" s="1">
        <v>0</v>
      </c>
      <c r="R44" s="84">
        <v>0</v>
      </c>
      <c r="S44" s="1">
        <v>0</v>
      </c>
      <c r="T44" s="1">
        <v>0</v>
      </c>
      <c r="U44" s="1">
        <v>0</v>
      </c>
    </row>
    <row r="45" spans="1:21" ht="15">
      <c r="A45" t="s">
        <v>46</v>
      </c>
      <c r="B45" s="1">
        <v>1500000</v>
      </c>
      <c r="C45" s="1">
        <v>0</v>
      </c>
      <c r="D45" s="1">
        <v>0</v>
      </c>
      <c r="E45" s="1">
        <v>1500000</v>
      </c>
      <c r="F45" s="1">
        <v>0</v>
      </c>
      <c r="G45" s="1">
        <v>1500000</v>
      </c>
      <c r="H45" s="1">
        <v>0</v>
      </c>
      <c r="I45" s="1">
        <v>0</v>
      </c>
      <c r="J45" s="1">
        <v>1500000</v>
      </c>
      <c r="K45" s="1">
        <v>0</v>
      </c>
      <c r="L45" s="1">
        <v>0</v>
      </c>
      <c r="M45" s="1">
        <v>0</v>
      </c>
      <c r="N45" s="84">
        <v>0</v>
      </c>
      <c r="O45" s="1">
        <v>0</v>
      </c>
      <c r="P45" s="1">
        <v>0</v>
      </c>
      <c r="Q45" s="1">
        <v>0</v>
      </c>
      <c r="R45" s="84">
        <v>0</v>
      </c>
      <c r="S45" s="1">
        <v>0</v>
      </c>
      <c r="T45" s="1">
        <v>0</v>
      </c>
      <c r="U45" s="1">
        <v>0</v>
      </c>
    </row>
    <row r="46" spans="1:21" ht="15">
      <c r="A46" t="s">
        <v>25</v>
      </c>
      <c r="B46" s="1">
        <v>1500000</v>
      </c>
      <c r="C46" s="1">
        <v>0</v>
      </c>
      <c r="D46" s="1">
        <v>0</v>
      </c>
      <c r="E46" s="1">
        <v>1500000</v>
      </c>
      <c r="F46" s="1">
        <v>0</v>
      </c>
      <c r="G46" s="1">
        <v>1500000</v>
      </c>
      <c r="H46" s="1">
        <v>0</v>
      </c>
      <c r="I46" s="1">
        <v>0</v>
      </c>
      <c r="J46" s="1">
        <v>1500000</v>
      </c>
      <c r="K46" s="1">
        <v>0</v>
      </c>
      <c r="L46" s="1">
        <v>0</v>
      </c>
      <c r="M46" s="1">
        <v>0</v>
      </c>
      <c r="N46" s="84">
        <v>0</v>
      </c>
      <c r="O46" s="1">
        <v>0</v>
      </c>
      <c r="P46" s="1">
        <v>0</v>
      </c>
      <c r="Q46" s="1">
        <v>0</v>
      </c>
      <c r="R46" s="84">
        <v>0</v>
      </c>
      <c r="S46" s="1">
        <v>0</v>
      </c>
      <c r="T46" s="1">
        <v>0</v>
      </c>
      <c r="U46" s="1">
        <v>0</v>
      </c>
    </row>
    <row r="47" spans="1:21" ht="15">
      <c r="A47" t="s">
        <v>47</v>
      </c>
      <c r="B47" s="1">
        <v>1000000</v>
      </c>
      <c r="C47" s="1">
        <v>0</v>
      </c>
      <c r="D47" s="1">
        <v>0</v>
      </c>
      <c r="E47" s="1">
        <v>1000000</v>
      </c>
      <c r="F47" s="1">
        <v>0</v>
      </c>
      <c r="G47" s="1">
        <v>1000000</v>
      </c>
      <c r="H47" s="1">
        <v>0</v>
      </c>
      <c r="I47" s="1">
        <v>0</v>
      </c>
      <c r="J47" s="1">
        <v>1000000</v>
      </c>
      <c r="K47" s="1">
        <v>0</v>
      </c>
      <c r="L47" s="1">
        <v>0</v>
      </c>
      <c r="M47" s="1">
        <v>0</v>
      </c>
      <c r="N47" s="84">
        <v>0</v>
      </c>
      <c r="O47" s="1">
        <v>0</v>
      </c>
      <c r="P47" s="1">
        <v>0</v>
      </c>
      <c r="Q47" s="1">
        <v>0</v>
      </c>
      <c r="R47" s="84">
        <v>0</v>
      </c>
      <c r="S47" s="1">
        <v>0</v>
      </c>
      <c r="T47" s="1">
        <v>0</v>
      </c>
      <c r="U47" s="1">
        <v>0</v>
      </c>
    </row>
    <row r="48" spans="1:21" ht="15">
      <c r="A48" t="s">
        <v>25</v>
      </c>
      <c r="B48" s="1">
        <v>1000000</v>
      </c>
      <c r="C48" s="1">
        <v>0</v>
      </c>
      <c r="D48" s="1">
        <v>0</v>
      </c>
      <c r="E48" s="1">
        <v>1000000</v>
      </c>
      <c r="F48" s="1">
        <v>0</v>
      </c>
      <c r="G48" s="1">
        <v>1000000</v>
      </c>
      <c r="H48" s="1">
        <v>0</v>
      </c>
      <c r="I48" s="1">
        <v>0</v>
      </c>
      <c r="J48" s="1">
        <v>1000000</v>
      </c>
      <c r="K48" s="1">
        <v>0</v>
      </c>
      <c r="L48" s="1">
        <v>0</v>
      </c>
      <c r="M48" s="1">
        <v>0</v>
      </c>
      <c r="N48" s="84">
        <v>0</v>
      </c>
      <c r="O48" s="1">
        <v>0</v>
      </c>
      <c r="P48" s="1">
        <v>0</v>
      </c>
      <c r="Q48" s="1">
        <v>0</v>
      </c>
      <c r="R48" s="84">
        <v>0</v>
      </c>
      <c r="S48" s="1">
        <v>0</v>
      </c>
      <c r="T48" s="1">
        <v>0</v>
      </c>
      <c r="U48" s="1">
        <v>0</v>
      </c>
    </row>
    <row r="49" spans="1:21" ht="15">
      <c r="A49" t="s">
        <v>48</v>
      </c>
      <c r="B49" s="1">
        <v>12360000</v>
      </c>
      <c r="C49" s="1">
        <v>0</v>
      </c>
      <c r="D49" s="1">
        <v>0</v>
      </c>
      <c r="E49" s="1">
        <v>12360000</v>
      </c>
      <c r="F49" s="1">
        <v>0</v>
      </c>
      <c r="G49" s="1">
        <v>12360000</v>
      </c>
      <c r="H49" s="1">
        <v>0</v>
      </c>
      <c r="I49" s="1">
        <v>0</v>
      </c>
      <c r="J49" s="1">
        <v>12360000</v>
      </c>
      <c r="K49" s="1">
        <v>0</v>
      </c>
      <c r="L49" s="1">
        <v>0</v>
      </c>
      <c r="M49" s="1">
        <v>0</v>
      </c>
      <c r="N49" s="84">
        <v>0</v>
      </c>
      <c r="O49" s="1">
        <v>0</v>
      </c>
      <c r="P49" s="1">
        <v>0</v>
      </c>
      <c r="Q49" s="1">
        <v>0</v>
      </c>
      <c r="R49" s="84">
        <v>0</v>
      </c>
      <c r="S49" s="1">
        <v>0</v>
      </c>
      <c r="T49" s="1">
        <v>0</v>
      </c>
      <c r="U49" s="1">
        <v>0</v>
      </c>
    </row>
    <row r="50" spans="1:21" ht="15">
      <c r="A50" t="s">
        <v>25</v>
      </c>
      <c r="B50" s="1">
        <v>12360000</v>
      </c>
      <c r="C50" s="1">
        <v>0</v>
      </c>
      <c r="D50" s="1">
        <v>0</v>
      </c>
      <c r="E50" s="1">
        <v>12360000</v>
      </c>
      <c r="F50" s="1">
        <v>0</v>
      </c>
      <c r="G50" s="1">
        <v>12360000</v>
      </c>
      <c r="H50" s="1">
        <v>0</v>
      </c>
      <c r="I50" s="1">
        <v>0</v>
      </c>
      <c r="J50" s="1">
        <v>12360000</v>
      </c>
      <c r="K50" s="1">
        <v>0</v>
      </c>
      <c r="L50" s="1">
        <v>0</v>
      </c>
      <c r="M50" s="1">
        <v>0</v>
      </c>
      <c r="N50" s="84">
        <v>0</v>
      </c>
      <c r="O50" s="1">
        <v>0</v>
      </c>
      <c r="P50" s="1">
        <v>0</v>
      </c>
      <c r="Q50" s="1">
        <v>0</v>
      </c>
      <c r="R50" s="84">
        <v>0</v>
      </c>
      <c r="S50" s="1">
        <v>0</v>
      </c>
      <c r="T50" s="1">
        <v>0</v>
      </c>
      <c r="U50" s="1">
        <v>0</v>
      </c>
    </row>
    <row r="51" spans="1:21" ht="15">
      <c r="A51" t="s">
        <v>49</v>
      </c>
      <c r="B51" s="1">
        <v>1000000</v>
      </c>
      <c r="C51" s="1">
        <v>0</v>
      </c>
      <c r="D51" s="1">
        <v>0</v>
      </c>
      <c r="E51" s="1">
        <v>1000000</v>
      </c>
      <c r="F51" s="1">
        <v>0</v>
      </c>
      <c r="G51" s="1">
        <v>1000000</v>
      </c>
      <c r="H51" s="1">
        <v>0</v>
      </c>
      <c r="I51" s="1">
        <v>0</v>
      </c>
      <c r="J51" s="1">
        <v>1000000</v>
      </c>
      <c r="K51" s="1">
        <v>0</v>
      </c>
      <c r="L51" s="1">
        <v>0</v>
      </c>
      <c r="M51" s="1">
        <v>0</v>
      </c>
      <c r="N51" s="84">
        <v>0</v>
      </c>
      <c r="O51" s="1">
        <v>0</v>
      </c>
      <c r="P51" s="1">
        <v>0</v>
      </c>
      <c r="Q51" s="1">
        <v>0</v>
      </c>
      <c r="R51" s="84">
        <v>0</v>
      </c>
      <c r="S51" s="1">
        <v>0</v>
      </c>
      <c r="T51" s="1">
        <v>0</v>
      </c>
      <c r="U51" s="1">
        <v>0</v>
      </c>
    </row>
    <row r="52" spans="1:21" ht="15">
      <c r="A52" t="s">
        <v>25</v>
      </c>
      <c r="B52" s="1">
        <v>1000000</v>
      </c>
      <c r="C52" s="1">
        <v>0</v>
      </c>
      <c r="D52" s="1">
        <v>0</v>
      </c>
      <c r="E52" s="1">
        <v>1000000</v>
      </c>
      <c r="F52" s="1">
        <v>0</v>
      </c>
      <c r="G52" s="1">
        <v>1000000</v>
      </c>
      <c r="H52" s="1">
        <v>0</v>
      </c>
      <c r="I52" s="1">
        <v>0</v>
      </c>
      <c r="J52" s="1">
        <v>1000000</v>
      </c>
      <c r="K52" s="1">
        <v>0</v>
      </c>
      <c r="L52" s="1">
        <v>0</v>
      </c>
      <c r="M52" s="1">
        <v>0</v>
      </c>
      <c r="N52" s="84">
        <v>0</v>
      </c>
      <c r="O52" s="1">
        <v>0</v>
      </c>
      <c r="P52" s="1">
        <v>0</v>
      </c>
      <c r="Q52" s="1">
        <v>0</v>
      </c>
      <c r="R52" s="84">
        <v>0</v>
      </c>
      <c r="S52" s="1">
        <v>0</v>
      </c>
      <c r="T52" s="1">
        <v>0</v>
      </c>
      <c r="U52" s="1">
        <v>0</v>
      </c>
    </row>
    <row r="53" spans="1:21" ht="15">
      <c r="A53" t="s">
        <v>50</v>
      </c>
      <c r="B53" s="1">
        <v>1140000</v>
      </c>
      <c r="C53" s="1">
        <v>0</v>
      </c>
      <c r="D53" s="1">
        <v>0</v>
      </c>
      <c r="E53" s="1">
        <v>1140000</v>
      </c>
      <c r="F53" s="1">
        <v>0</v>
      </c>
      <c r="G53" s="1">
        <v>1140000</v>
      </c>
      <c r="H53" s="1">
        <v>0</v>
      </c>
      <c r="I53" s="1">
        <v>0</v>
      </c>
      <c r="J53" s="1">
        <v>1140000</v>
      </c>
      <c r="K53" s="1">
        <v>0</v>
      </c>
      <c r="L53" s="1">
        <v>0</v>
      </c>
      <c r="M53" s="1">
        <v>0</v>
      </c>
      <c r="N53" s="84">
        <v>0</v>
      </c>
      <c r="O53" s="1">
        <v>0</v>
      </c>
      <c r="P53" s="1">
        <v>0</v>
      </c>
      <c r="Q53" s="1">
        <v>0</v>
      </c>
      <c r="R53" s="84">
        <v>0</v>
      </c>
      <c r="S53" s="1">
        <v>0</v>
      </c>
      <c r="T53" s="1">
        <v>0</v>
      </c>
      <c r="U53" s="1">
        <v>0</v>
      </c>
    </row>
    <row r="54" spans="1:21" ht="15">
      <c r="A54" t="s">
        <v>25</v>
      </c>
      <c r="B54" s="1">
        <v>1140000</v>
      </c>
      <c r="C54" s="1">
        <v>0</v>
      </c>
      <c r="D54" s="1">
        <v>0</v>
      </c>
      <c r="E54" s="1">
        <v>1140000</v>
      </c>
      <c r="F54" s="1">
        <v>0</v>
      </c>
      <c r="G54" s="1">
        <v>1140000</v>
      </c>
      <c r="H54" s="1">
        <v>0</v>
      </c>
      <c r="I54" s="1">
        <v>0</v>
      </c>
      <c r="J54" s="1">
        <v>1140000</v>
      </c>
      <c r="K54" s="1">
        <v>0</v>
      </c>
      <c r="L54" s="1">
        <v>0</v>
      </c>
      <c r="M54" s="1">
        <v>0</v>
      </c>
      <c r="N54" s="84">
        <v>0</v>
      </c>
      <c r="O54" s="1">
        <v>0</v>
      </c>
      <c r="P54" s="1">
        <v>0</v>
      </c>
      <c r="Q54" s="1">
        <v>0</v>
      </c>
      <c r="R54" s="84">
        <v>0</v>
      </c>
      <c r="S54" s="1">
        <v>0</v>
      </c>
      <c r="T54" s="1">
        <v>0</v>
      </c>
      <c r="U54" s="1">
        <v>0</v>
      </c>
    </row>
    <row r="55" spans="1:21" ht="15">
      <c r="A55" t="s">
        <v>51</v>
      </c>
      <c r="B55" s="1">
        <v>16480000</v>
      </c>
      <c r="C55" s="1">
        <v>0</v>
      </c>
      <c r="D55" s="1">
        <v>0</v>
      </c>
      <c r="E55" s="1">
        <v>16480000</v>
      </c>
      <c r="F55" s="1">
        <v>0</v>
      </c>
      <c r="G55" s="1">
        <v>16480000</v>
      </c>
      <c r="H55" s="1">
        <v>0</v>
      </c>
      <c r="I55" s="1">
        <v>0</v>
      </c>
      <c r="J55" s="1">
        <v>16480000</v>
      </c>
      <c r="K55" s="1">
        <v>0</v>
      </c>
      <c r="L55" s="1">
        <v>0</v>
      </c>
      <c r="M55" s="1">
        <v>0</v>
      </c>
      <c r="N55" s="84">
        <v>0</v>
      </c>
      <c r="O55" s="1">
        <v>0</v>
      </c>
      <c r="P55" s="1">
        <v>0</v>
      </c>
      <c r="Q55" s="1">
        <v>0</v>
      </c>
      <c r="R55" s="84">
        <v>0</v>
      </c>
      <c r="S55" s="1">
        <v>0</v>
      </c>
      <c r="T55" s="1">
        <v>0</v>
      </c>
      <c r="U55" s="1">
        <v>0</v>
      </c>
    </row>
    <row r="56" spans="1:21" ht="15">
      <c r="A56" t="s">
        <v>25</v>
      </c>
      <c r="B56" s="1">
        <v>16480000</v>
      </c>
      <c r="C56" s="1">
        <v>0</v>
      </c>
      <c r="D56" s="1">
        <v>0</v>
      </c>
      <c r="E56" s="1">
        <v>16480000</v>
      </c>
      <c r="F56" s="1">
        <v>0</v>
      </c>
      <c r="G56" s="1">
        <v>16480000</v>
      </c>
      <c r="H56" s="1">
        <v>0</v>
      </c>
      <c r="I56" s="1">
        <v>0</v>
      </c>
      <c r="J56" s="1">
        <v>16480000</v>
      </c>
      <c r="K56" s="1">
        <v>0</v>
      </c>
      <c r="L56" s="1">
        <v>0</v>
      </c>
      <c r="M56" s="1">
        <v>0</v>
      </c>
      <c r="N56" s="84">
        <v>0</v>
      </c>
      <c r="O56" s="1">
        <v>0</v>
      </c>
      <c r="P56" s="1">
        <v>0</v>
      </c>
      <c r="Q56" s="1">
        <v>0</v>
      </c>
      <c r="R56" s="84">
        <v>0</v>
      </c>
      <c r="S56" s="1">
        <v>0</v>
      </c>
      <c r="T56" s="1">
        <v>0</v>
      </c>
      <c r="U56" s="1">
        <v>0</v>
      </c>
    </row>
    <row r="57" spans="1:21" ht="15">
      <c r="A57" t="s">
        <v>52</v>
      </c>
      <c r="B57" s="1">
        <v>6180000</v>
      </c>
      <c r="C57" s="1">
        <v>0</v>
      </c>
      <c r="D57" s="1">
        <v>0</v>
      </c>
      <c r="E57" s="1">
        <v>6180000</v>
      </c>
      <c r="F57" s="1">
        <v>0</v>
      </c>
      <c r="G57" s="1">
        <v>6180000</v>
      </c>
      <c r="H57" s="1">
        <v>0</v>
      </c>
      <c r="I57" s="1">
        <v>0</v>
      </c>
      <c r="J57" s="1">
        <v>6180000</v>
      </c>
      <c r="K57" s="1">
        <v>0</v>
      </c>
      <c r="L57" s="1">
        <v>0</v>
      </c>
      <c r="M57" s="1">
        <v>0</v>
      </c>
      <c r="N57" s="84">
        <v>0</v>
      </c>
      <c r="O57" s="1">
        <v>0</v>
      </c>
      <c r="P57" s="1">
        <v>0</v>
      </c>
      <c r="Q57" s="1">
        <v>0</v>
      </c>
      <c r="R57" s="84">
        <v>0</v>
      </c>
      <c r="S57" s="1">
        <v>0</v>
      </c>
      <c r="T57" s="1">
        <v>0</v>
      </c>
      <c r="U57" s="1">
        <v>0</v>
      </c>
    </row>
    <row r="58" spans="1:21" ht="15">
      <c r="A58" t="s">
        <v>25</v>
      </c>
      <c r="B58" s="1">
        <v>6180000</v>
      </c>
      <c r="C58" s="1">
        <v>0</v>
      </c>
      <c r="D58" s="1">
        <v>0</v>
      </c>
      <c r="E58" s="1">
        <v>6180000</v>
      </c>
      <c r="F58" s="1">
        <v>0</v>
      </c>
      <c r="G58" s="1">
        <v>6180000</v>
      </c>
      <c r="H58" s="1">
        <v>0</v>
      </c>
      <c r="I58" s="1">
        <v>0</v>
      </c>
      <c r="J58" s="1">
        <v>6180000</v>
      </c>
      <c r="K58" s="1">
        <v>0</v>
      </c>
      <c r="L58" s="1">
        <v>0</v>
      </c>
      <c r="M58" s="1">
        <v>0</v>
      </c>
      <c r="N58" s="84">
        <v>0</v>
      </c>
      <c r="O58" s="1">
        <v>0</v>
      </c>
      <c r="P58" s="1">
        <v>0</v>
      </c>
      <c r="Q58" s="1">
        <v>0</v>
      </c>
      <c r="R58" s="84">
        <v>0</v>
      </c>
      <c r="S58" s="1">
        <v>0</v>
      </c>
      <c r="T58" s="1">
        <v>0</v>
      </c>
      <c r="U58" s="1">
        <v>0</v>
      </c>
    </row>
    <row r="59" spans="1:21" ht="15">
      <c r="A59" t="s">
        <v>53</v>
      </c>
      <c r="B59" s="1">
        <v>2473000</v>
      </c>
      <c r="C59" s="1">
        <v>3936000</v>
      </c>
      <c r="D59" s="1">
        <v>3936000</v>
      </c>
      <c r="E59" s="1">
        <v>6409000</v>
      </c>
      <c r="F59" s="1">
        <v>0</v>
      </c>
      <c r="G59" s="1">
        <v>6409000</v>
      </c>
      <c r="H59" s="1">
        <v>6408279</v>
      </c>
      <c r="I59" s="1">
        <v>6408279</v>
      </c>
      <c r="J59" s="1">
        <v>721</v>
      </c>
      <c r="K59" s="1">
        <v>0</v>
      </c>
      <c r="L59" s="1">
        <v>0</v>
      </c>
      <c r="M59" s="1">
        <v>6408279</v>
      </c>
      <c r="N59" s="84">
        <v>0</v>
      </c>
      <c r="O59" s="1">
        <v>0</v>
      </c>
      <c r="P59" s="1">
        <v>0</v>
      </c>
      <c r="Q59" s="1">
        <v>0</v>
      </c>
      <c r="R59" s="84">
        <v>0</v>
      </c>
      <c r="S59" s="1">
        <v>0</v>
      </c>
      <c r="T59" s="1">
        <v>0</v>
      </c>
      <c r="U59" s="1">
        <v>0</v>
      </c>
    </row>
    <row r="60" spans="1:21" ht="15">
      <c r="A60" t="s">
        <v>25</v>
      </c>
      <c r="B60" s="1">
        <v>2473000</v>
      </c>
      <c r="C60" s="1">
        <v>3936000</v>
      </c>
      <c r="D60" s="1">
        <v>3936000</v>
      </c>
      <c r="E60" s="1">
        <v>6409000</v>
      </c>
      <c r="F60" s="1">
        <v>0</v>
      </c>
      <c r="G60" s="1">
        <v>6409000</v>
      </c>
      <c r="H60" s="1">
        <v>6408279</v>
      </c>
      <c r="I60" s="1">
        <v>6408279</v>
      </c>
      <c r="J60" s="1">
        <v>721</v>
      </c>
      <c r="K60" s="1">
        <v>0</v>
      </c>
      <c r="L60" s="1">
        <v>0</v>
      </c>
      <c r="M60" s="1">
        <v>6408279</v>
      </c>
      <c r="N60" s="84">
        <v>0</v>
      </c>
      <c r="O60" s="1">
        <v>0</v>
      </c>
      <c r="P60" s="1">
        <v>0</v>
      </c>
      <c r="Q60" s="1">
        <v>0</v>
      </c>
      <c r="R60" s="84">
        <v>0</v>
      </c>
      <c r="S60" s="1">
        <v>0</v>
      </c>
      <c r="T60" s="1">
        <v>0</v>
      </c>
      <c r="U60" s="1">
        <v>0</v>
      </c>
    </row>
    <row r="61" spans="1:21" ht="15">
      <c r="A61" t="s">
        <v>54</v>
      </c>
      <c r="B61" s="1">
        <v>94216000</v>
      </c>
      <c r="C61" s="1">
        <v>0</v>
      </c>
      <c r="D61" s="1">
        <v>0</v>
      </c>
      <c r="E61" s="1">
        <v>94216000</v>
      </c>
      <c r="F61" s="1">
        <v>0</v>
      </c>
      <c r="G61" s="1">
        <v>94216000</v>
      </c>
      <c r="H61" s="1">
        <v>-335904</v>
      </c>
      <c r="I61" s="1">
        <v>93340096</v>
      </c>
      <c r="J61" s="1">
        <v>875904</v>
      </c>
      <c r="K61" s="1">
        <v>7646800</v>
      </c>
      <c r="L61" s="1">
        <v>19464296</v>
      </c>
      <c r="M61" s="1">
        <v>73875800</v>
      </c>
      <c r="N61" s="84">
        <v>20.6592</v>
      </c>
      <c r="O61" s="1">
        <v>12716320</v>
      </c>
      <c r="P61" s="1">
        <v>19409720</v>
      </c>
      <c r="Q61" s="1">
        <v>54576</v>
      </c>
      <c r="R61" s="84">
        <v>20.6013</v>
      </c>
      <c r="S61" s="1">
        <v>12716320</v>
      </c>
      <c r="T61" s="1">
        <v>19409720</v>
      </c>
      <c r="U61" s="1">
        <v>0</v>
      </c>
    </row>
    <row r="62" spans="1:21" ht="15">
      <c r="A62" t="s">
        <v>25</v>
      </c>
      <c r="B62" s="1">
        <v>94216000</v>
      </c>
      <c r="C62" s="1">
        <v>0</v>
      </c>
      <c r="D62" s="1">
        <v>0</v>
      </c>
      <c r="E62" s="1">
        <v>94216000</v>
      </c>
      <c r="F62" s="1">
        <v>0</v>
      </c>
      <c r="G62" s="1">
        <v>94216000</v>
      </c>
      <c r="H62" s="1">
        <v>-335904</v>
      </c>
      <c r="I62" s="1">
        <v>93340096</v>
      </c>
      <c r="J62" s="1">
        <v>875904</v>
      </c>
      <c r="K62" s="1">
        <v>7646800</v>
      </c>
      <c r="L62" s="1">
        <v>19464296</v>
      </c>
      <c r="M62" s="1">
        <v>73875800</v>
      </c>
      <c r="N62" s="84">
        <v>20.6592</v>
      </c>
      <c r="O62" s="1">
        <v>12716320</v>
      </c>
      <c r="P62" s="1">
        <v>19409720</v>
      </c>
      <c r="Q62" s="1">
        <v>54576</v>
      </c>
      <c r="R62" s="84">
        <v>20.6013</v>
      </c>
      <c r="S62" s="1">
        <v>12716320</v>
      </c>
      <c r="T62" s="1">
        <v>19409720</v>
      </c>
      <c r="U62" s="1">
        <v>0</v>
      </c>
    </row>
    <row r="63" spans="1:21" ht="15">
      <c r="A63" t="s">
        <v>55</v>
      </c>
      <c r="B63" s="1">
        <v>12628000</v>
      </c>
      <c r="C63" s="1">
        <v>6735000</v>
      </c>
      <c r="D63" s="1">
        <v>6735000</v>
      </c>
      <c r="E63" s="1">
        <v>19363000</v>
      </c>
      <c r="F63" s="1">
        <v>0</v>
      </c>
      <c r="G63" s="1">
        <v>19363000</v>
      </c>
      <c r="H63" s="1">
        <v>19359932</v>
      </c>
      <c r="I63" s="1">
        <v>19359932</v>
      </c>
      <c r="J63" s="1">
        <v>3068</v>
      </c>
      <c r="K63" s="1">
        <v>0</v>
      </c>
      <c r="L63" s="1">
        <v>0</v>
      </c>
      <c r="M63" s="1">
        <v>19359932</v>
      </c>
      <c r="N63" s="84">
        <v>0</v>
      </c>
      <c r="O63" s="1">
        <v>0</v>
      </c>
      <c r="P63" s="1">
        <v>0</v>
      </c>
      <c r="Q63" s="1">
        <v>0</v>
      </c>
      <c r="R63" s="84">
        <v>0</v>
      </c>
      <c r="S63" s="1">
        <v>0</v>
      </c>
      <c r="T63" s="1">
        <v>0</v>
      </c>
      <c r="U63" s="1">
        <v>0</v>
      </c>
    </row>
    <row r="64" spans="1:21" ht="15">
      <c r="A64" t="s">
        <v>25</v>
      </c>
      <c r="B64" s="1">
        <v>12628000</v>
      </c>
      <c r="C64" s="1">
        <v>6735000</v>
      </c>
      <c r="D64" s="1">
        <v>6735000</v>
      </c>
      <c r="E64" s="1">
        <v>19363000</v>
      </c>
      <c r="F64" s="1">
        <v>0</v>
      </c>
      <c r="G64" s="1">
        <v>19363000</v>
      </c>
      <c r="H64" s="1">
        <v>19359932</v>
      </c>
      <c r="I64" s="1">
        <v>19359932</v>
      </c>
      <c r="J64" s="1">
        <v>3068</v>
      </c>
      <c r="K64" s="1">
        <v>0</v>
      </c>
      <c r="L64" s="1">
        <v>0</v>
      </c>
      <c r="M64" s="1">
        <v>19359932</v>
      </c>
      <c r="N64" s="84">
        <v>0</v>
      </c>
      <c r="O64" s="1">
        <v>0</v>
      </c>
      <c r="P64" s="1">
        <v>0</v>
      </c>
      <c r="Q64" s="1">
        <v>0</v>
      </c>
      <c r="R64" s="84">
        <v>0</v>
      </c>
      <c r="S64" s="1">
        <v>0</v>
      </c>
      <c r="T64" s="1">
        <v>0</v>
      </c>
      <c r="U64" s="1">
        <v>0</v>
      </c>
    </row>
    <row r="65" spans="1:21" ht="15">
      <c r="A65" t="s">
        <v>56</v>
      </c>
      <c r="B65" s="1">
        <v>15397000</v>
      </c>
      <c r="C65" s="1">
        <v>1673000</v>
      </c>
      <c r="D65" s="1">
        <v>1673000</v>
      </c>
      <c r="E65" s="1">
        <v>17070000</v>
      </c>
      <c r="F65" s="1">
        <v>0</v>
      </c>
      <c r="G65" s="1">
        <v>17070000</v>
      </c>
      <c r="H65" s="1">
        <v>17069668</v>
      </c>
      <c r="I65" s="1">
        <v>17069668</v>
      </c>
      <c r="J65" s="1">
        <v>332</v>
      </c>
      <c r="K65" s="1">
        <v>0</v>
      </c>
      <c r="L65" s="1">
        <v>0</v>
      </c>
      <c r="M65" s="1">
        <v>17069668</v>
      </c>
      <c r="N65" s="84">
        <v>0</v>
      </c>
      <c r="O65" s="1">
        <v>0</v>
      </c>
      <c r="P65" s="1">
        <v>0</v>
      </c>
      <c r="Q65" s="1">
        <v>0</v>
      </c>
      <c r="R65" s="84">
        <v>0</v>
      </c>
      <c r="S65" s="1">
        <v>0</v>
      </c>
      <c r="T65" s="1">
        <v>0</v>
      </c>
      <c r="U65" s="1">
        <v>0</v>
      </c>
    </row>
    <row r="66" spans="1:21" ht="15">
      <c r="A66" t="s">
        <v>25</v>
      </c>
      <c r="B66" s="1">
        <v>15397000</v>
      </c>
      <c r="C66" s="1">
        <v>1673000</v>
      </c>
      <c r="D66" s="1">
        <v>1673000</v>
      </c>
      <c r="E66" s="1">
        <v>17070000</v>
      </c>
      <c r="F66" s="1">
        <v>0</v>
      </c>
      <c r="G66" s="1">
        <v>17070000</v>
      </c>
      <c r="H66" s="1">
        <v>17069668</v>
      </c>
      <c r="I66" s="1">
        <v>17069668</v>
      </c>
      <c r="J66" s="1">
        <v>332</v>
      </c>
      <c r="K66" s="1">
        <v>0</v>
      </c>
      <c r="L66" s="1">
        <v>0</v>
      </c>
      <c r="M66" s="1">
        <v>17069668</v>
      </c>
      <c r="N66" s="84">
        <v>0</v>
      </c>
      <c r="O66" s="1">
        <v>0</v>
      </c>
      <c r="P66" s="1">
        <v>0</v>
      </c>
      <c r="Q66" s="1">
        <v>0</v>
      </c>
      <c r="R66" s="84">
        <v>0</v>
      </c>
      <c r="S66" s="1">
        <v>0</v>
      </c>
      <c r="T66" s="1">
        <v>0</v>
      </c>
      <c r="U66" s="1">
        <v>0</v>
      </c>
    </row>
    <row r="67" spans="1:21" ht="15">
      <c r="A67" t="s">
        <v>57</v>
      </c>
      <c r="B67" s="1">
        <v>56435000</v>
      </c>
      <c r="C67" s="1">
        <v>-12344000</v>
      </c>
      <c r="D67" s="1">
        <v>-12344000</v>
      </c>
      <c r="E67" s="1">
        <v>44091000</v>
      </c>
      <c r="F67" s="1">
        <v>0</v>
      </c>
      <c r="G67" s="1">
        <v>44091000</v>
      </c>
      <c r="H67" s="1">
        <v>22015000</v>
      </c>
      <c r="I67" s="1">
        <v>22015000</v>
      </c>
      <c r="J67" s="1">
        <v>22076000</v>
      </c>
      <c r="K67" s="1">
        <v>0</v>
      </c>
      <c r="L67" s="1">
        <v>0</v>
      </c>
      <c r="M67" s="1">
        <v>22015000</v>
      </c>
      <c r="N67" s="84">
        <v>0</v>
      </c>
      <c r="O67" s="1">
        <v>0</v>
      </c>
      <c r="P67" s="1">
        <v>0</v>
      </c>
      <c r="Q67" s="1">
        <v>0</v>
      </c>
      <c r="R67" s="84">
        <v>0</v>
      </c>
      <c r="S67" s="1">
        <v>0</v>
      </c>
      <c r="T67" s="1">
        <v>0</v>
      </c>
      <c r="U67" s="1">
        <v>0</v>
      </c>
    </row>
    <row r="68" spans="1:21" ht="15">
      <c r="A68" t="s">
        <v>25</v>
      </c>
      <c r="B68" s="1">
        <v>56435000</v>
      </c>
      <c r="C68" s="1">
        <v>-12344000</v>
      </c>
      <c r="D68" s="1">
        <v>-12344000</v>
      </c>
      <c r="E68" s="1">
        <v>44091000</v>
      </c>
      <c r="F68" s="1">
        <v>0</v>
      </c>
      <c r="G68" s="1">
        <v>44091000</v>
      </c>
      <c r="H68" s="1">
        <v>22015000</v>
      </c>
      <c r="I68" s="1">
        <v>22015000</v>
      </c>
      <c r="J68" s="1">
        <v>22076000</v>
      </c>
      <c r="K68" s="1">
        <v>0</v>
      </c>
      <c r="L68" s="1">
        <v>0</v>
      </c>
      <c r="M68" s="1">
        <v>22015000</v>
      </c>
      <c r="N68" s="84">
        <v>0</v>
      </c>
      <c r="O68" s="1">
        <v>0</v>
      </c>
      <c r="P68" s="1">
        <v>0</v>
      </c>
      <c r="Q68" s="1">
        <v>0</v>
      </c>
      <c r="R68" s="84">
        <v>0</v>
      </c>
      <c r="S68" s="1">
        <v>0</v>
      </c>
      <c r="T68" s="1">
        <v>0</v>
      </c>
      <c r="U68" s="1">
        <v>0</v>
      </c>
    </row>
    <row r="69" spans="1:21" ht="15">
      <c r="A69" t="s">
        <v>58</v>
      </c>
      <c r="B69" s="1">
        <v>59341000</v>
      </c>
      <c r="C69" s="1">
        <v>0</v>
      </c>
      <c r="D69" s="1">
        <v>0</v>
      </c>
      <c r="E69" s="1">
        <v>59341000</v>
      </c>
      <c r="F69" s="1">
        <v>0</v>
      </c>
      <c r="G69" s="1">
        <v>59341000</v>
      </c>
      <c r="H69" s="1">
        <v>0</v>
      </c>
      <c r="I69" s="1">
        <v>54450000</v>
      </c>
      <c r="J69" s="1">
        <v>4891000</v>
      </c>
      <c r="K69" s="1">
        <v>0</v>
      </c>
      <c r="L69" s="1">
        <v>54450000</v>
      </c>
      <c r="M69" s="1">
        <v>0</v>
      </c>
      <c r="N69" s="84">
        <v>91.7578</v>
      </c>
      <c r="O69" s="1">
        <v>4950000</v>
      </c>
      <c r="P69" s="1">
        <v>4950000</v>
      </c>
      <c r="Q69" s="1">
        <v>49500000</v>
      </c>
      <c r="R69" s="84">
        <v>8.3416</v>
      </c>
      <c r="S69" s="1">
        <v>4950000</v>
      </c>
      <c r="T69" s="1">
        <v>4950000</v>
      </c>
      <c r="U69" s="1">
        <v>0</v>
      </c>
    </row>
    <row r="70" spans="1:21" ht="15">
      <c r="A70" t="s">
        <v>25</v>
      </c>
      <c r="B70" s="1">
        <v>59341000</v>
      </c>
      <c r="C70" s="1">
        <v>0</v>
      </c>
      <c r="D70" s="1">
        <v>0</v>
      </c>
      <c r="E70" s="1">
        <v>59341000</v>
      </c>
      <c r="F70" s="1">
        <v>0</v>
      </c>
      <c r="G70" s="1">
        <v>59341000</v>
      </c>
      <c r="H70" s="1">
        <v>0</v>
      </c>
      <c r="I70" s="1">
        <v>54450000</v>
      </c>
      <c r="J70" s="1">
        <v>4891000</v>
      </c>
      <c r="K70" s="1">
        <v>0</v>
      </c>
      <c r="L70" s="1">
        <v>54450000</v>
      </c>
      <c r="M70" s="1">
        <v>0</v>
      </c>
      <c r="N70" s="84">
        <v>91.7578</v>
      </c>
      <c r="O70" s="1">
        <v>4950000</v>
      </c>
      <c r="P70" s="1">
        <v>4950000</v>
      </c>
      <c r="Q70" s="1">
        <v>49500000</v>
      </c>
      <c r="R70" s="84">
        <v>8.3416</v>
      </c>
      <c r="S70" s="1">
        <v>4950000</v>
      </c>
      <c r="T70" s="1">
        <v>4950000</v>
      </c>
      <c r="U70" s="1">
        <v>0</v>
      </c>
    </row>
    <row r="71" spans="1:21" ht="15">
      <c r="A71" t="s">
        <v>59</v>
      </c>
      <c r="B71" s="1">
        <v>500000</v>
      </c>
      <c r="C71" s="1">
        <v>0</v>
      </c>
      <c r="D71" s="1">
        <v>0</v>
      </c>
      <c r="E71" s="1">
        <v>500000</v>
      </c>
      <c r="F71" s="1">
        <v>0</v>
      </c>
      <c r="G71" s="1">
        <v>500000</v>
      </c>
      <c r="H71" s="1">
        <v>0</v>
      </c>
      <c r="I71" s="1">
        <v>0</v>
      </c>
      <c r="J71" s="1">
        <v>500000</v>
      </c>
      <c r="K71" s="1">
        <v>0</v>
      </c>
      <c r="L71" s="1">
        <v>0</v>
      </c>
      <c r="M71" s="1">
        <v>0</v>
      </c>
      <c r="N71" s="84">
        <v>0</v>
      </c>
      <c r="O71" s="1">
        <v>0</v>
      </c>
      <c r="P71" s="1">
        <v>0</v>
      </c>
      <c r="Q71" s="1">
        <v>0</v>
      </c>
      <c r="R71" s="84">
        <v>0</v>
      </c>
      <c r="S71" s="1">
        <v>0</v>
      </c>
      <c r="T71" s="1">
        <v>0</v>
      </c>
      <c r="U71" s="1">
        <v>0</v>
      </c>
    </row>
    <row r="72" spans="1:21" ht="15">
      <c r="A72" t="s">
        <v>25</v>
      </c>
      <c r="B72" s="1">
        <v>500000</v>
      </c>
      <c r="C72" s="1">
        <v>0</v>
      </c>
      <c r="D72" s="1">
        <v>0</v>
      </c>
      <c r="E72" s="1">
        <v>500000</v>
      </c>
      <c r="F72" s="1">
        <v>0</v>
      </c>
      <c r="G72" s="1">
        <v>500000</v>
      </c>
      <c r="H72" s="1">
        <v>0</v>
      </c>
      <c r="I72" s="1">
        <v>0</v>
      </c>
      <c r="J72" s="1">
        <v>500000</v>
      </c>
      <c r="K72" s="1">
        <v>0</v>
      </c>
      <c r="L72" s="1">
        <v>0</v>
      </c>
      <c r="M72" s="1">
        <v>0</v>
      </c>
      <c r="N72" s="84">
        <v>0</v>
      </c>
      <c r="O72" s="1">
        <v>0</v>
      </c>
      <c r="P72" s="1">
        <v>0</v>
      </c>
      <c r="Q72" s="1">
        <v>0</v>
      </c>
      <c r="R72" s="84">
        <v>0</v>
      </c>
      <c r="S72" s="1">
        <v>0</v>
      </c>
      <c r="T72" s="1">
        <v>0</v>
      </c>
      <c r="U72" s="1">
        <v>0</v>
      </c>
    </row>
    <row r="73" spans="1:21" ht="15">
      <c r="A73" t="s">
        <v>60</v>
      </c>
      <c r="B73" s="1">
        <v>118450000</v>
      </c>
      <c r="C73" s="1">
        <v>0</v>
      </c>
      <c r="D73" s="1">
        <v>0</v>
      </c>
      <c r="E73" s="1">
        <v>118450000</v>
      </c>
      <c r="F73" s="1">
        <v>0</v>
      </c>
      <c r="G73" s="1">
        <v>118450000</v>
      </c>
      <c r="H73" s="1">
        <v>0</v>
      </c>
      <c r="I73" s="1">
        <v>0</v>
      </c>
      <c r="J73" s="1">
        <v>118450000</v>
      </c>
      <c r="K73" s="1">
        <v>0</v>
      </c>
      <c r="L73" s="1">
        <v>0</v>
      </c>
      <c r="M73" s="1">
        <v>0</v>
      </c>
      <c r="N73" s="84">
        <v>0</v>
      </c>
      <c r="O73" s="1">
        <v>0</v>
      </c>
      <c r="P73" s="1">
        <v>0</v>
      </c>
      <c r="Q73" s="1">
        <v>0</v>
      </c>
      <c r="R73" s="84">
        <v>0</v>
      </c>
      <c r="S73" s="1">
        <v>0</v>
      </c>
      <c r="T73" s="1">
        <v>0</v>
      </c>
      <c r="U73" s="1">
        <v>0</v>
      </c>
    </row>
    <row r="74" spans="1:21" ht="15">
      <c r="A74" t="s">
        <v>25</v>
      </c>
      <c r="B74" s="1">
        <v>118450000</v>
      </c>
      <c r="C74" s="1">
        <v>0</v>
      </c>
      <c r="D74" s="1">
        <v>0</v>
      </c>
      <c r="E74" s="1">
        <v>118450000</v>
      </c>
      <c r="F74" s="1">
        <v>0</v>
      </c>
      <c r="G74" s="1">
        <v>118450000</v>
      </c>
      <c r="H74" s="1">
        <v>0</v>
      </c>
      <c r="I74" s="1">
        <v>0</v>
      </c>
      <c r="J74" s="1">
        <v>118450000</v>
      </c>
      <c r="K74" s="1">
        <v>0</v>
      </c>
      <c r="L74" s="1">
        <v>0</v>
      </c>
      <c r="M74" s="1">
        <v>0</v>
      </c>
      <c r="N74" s="84">
        <v>0</v>
      </c>
      <c r="O74" s="1">
        <v>0</v>
      </c>
      <c r="P74" s="1">
        <v>0</v>
      </c>
      <c r="Q74" s="1">
        <v>0</v>
      </c>
      <c r="R74" s="84">
        <v>0</v>
      </c>
      <c r="S74" s="1">
        <v>0</v>
      </c>
      <c r="T74" s="1">
        <v>0</v>
      </c>
      <c r="U74" s="1">
        <v>0</v>
      </c>
    </row>
    <row r="75" spans="1:21" ht="15">
      <c r="A75" t="s">
        <v>61</v>
      </c>
      <c r="B75" s="1">
        <v>105694000</v>
      </c>
      <c r="C75" s="1">
        <v>0</v>
      </c>
      <c r="D75" s="1">
        <v>0</v>
      </c>
      <c r="E75" s="1">
        <v>105694000</v>
      </c>
      <c r="F75" s="1">
        <v>0</v>
      </c>
      <c r="G75" s="1">
        <v>105694000</v>
      </c>
      <c r="H75" s="1">
        <v>0</v>
      </c>
      <c r="I75" s="1">
        <v>0</v>
      </c>
      <c r="J75" s="1">
        <v>105694000</v>
      </c>
      <c r="K75" s="1">
        <v>0</v>
      </c>
      <c r="L75" s="1">
        <v>0</v>
      </c>
      <c r="M75" s="1">
        <v>0</v>
      </c>
      <c r="N75" s="84">
        <v>0</v>
      </c>
      <c r="O75" s="1">
        <v>0</v>
      </c>
      <c r="P75" s="1">
        <v>0</v>
      </c>
      <c r="Q75" s="1">
        <v>0</v>
      </c>
      <c r="R75" s="84">
        <v>0</v>
      </c>
      <c r="S75" s="1">
        <v>0</v>
      </c>
      <c r="T75" s="1">
        <v>0</v>
      </c>
      <c r="U75" s="1">
        <v>0</v>
      </c>
    </row>
    <row r="76" spans="1:21" ht="15">
      <c r="A76" t="s">
        <v>25</v>
      </c>
      <c r="B76" s="1">
        <v>105694000</v>
      </c>
      <c r="C76" s="1">
        <v>0</v>
      </c>
      <c r="D76" s="1">
        <v>0</v>
      </c>
      <c r="E76" s="1">
        <v>105694000</v>
      </c>
      <c r="F76" s="1">
        <v>0</v>
      </c>
      <c r="G76" s="1">
        <v>105694000</v>
      </c>
      <c r="H76" s="1">
        <v>0</v>
      </c>
      <c r="I76" s="1">
        <v>0</v>
      </c>
      <c r="J76" s="1">
        <v>105694000</v>
      </c>
      <c r="K76" s="1">
        <v>0</v>
      </c>
      <c r="L76" s="1">
        <v>0</v>
      </c>
      <c r="M76" s="1">
        <v>0</v>
      </c>
      <c r="N76" s="84">
        <v>0</v>
      </c>
      <c r="O76" s="1">
        <v>0</v>
      </c>
      <c r="P76" s="1">
        <v>0</v>
      </c>
      <c r="Q76" s="1">
        <v>0</v>
      </c>
      <c r="R76" s="84">
        <v>0</v>
      </c>
      <c r="S76" s="1">
        <v>0</v>
      </c>
      <c r="T76" s="1">
        <v>0</v>
      </c>
      <c r="U76" s="1">
        <v>0</v>
      </c>
    </row>
    <row r="77" spans="1:21" ht="15">
      <c r="A77" t="s">
        <v>62</v>
      </c>
      <c r="B77" s="1">
        <v>18025000</v>
      </c>
      <c r="C77" s="1">
        <v>0</v>
      </c>
      <c r="D77" s="1">
        <v>0</v>
      </c>
      <c r="E77" s="1">
        <v>18025000</v>
      </c>
      <c r="F77" s="1">
        <v>0</v>
      </c>
      <c r="G77" s="1">
        <v>18025000</v>
      </c>
      <c r="H77" s="1">
        <v>0</v>
      </c>
      <c r="I77" s="1">
        <v>18025000</v>
      </c>
      <c r="J77" s="1">
        <v>0</v>
      </c>
      <c r="K77" s="1">
        <v>1610711</v>
      </c>
      <c r="L77" s="1">
        <v>4726201</v>
      </c>
      <c r="M77" s="1">
        <v>13298799</v>
      </c>
      <c r="N77" s="84">
        <v>26.2203</v>
      </c>
      <c r="O77" s="1">
        <v>3174831</v>
      </c>
      <c r="P77" s="1">
        <v>4726201</v>
      </c>
      <c r="Q77" s="1">
        <v>0</v>
      </c>
      <c r="R77" s="84">
        <v>26.2203</v>
      </c>
      <c r="S77" s="1">
        <v>3174831</v>
      </c>
      <c r="T77" s="1">
        <v>4726201</v>
      </c>
      <c r="U77" s="1">
        <v>0</v>
      </c>
    </row>
    <row r="78" spans="1:21" ht="15">
      <c r="A78" t="s">
        <v>25</v>
      </c>
      <c r="B78" s="1">
        <v>18025000</v>
      </c>
      <c r="C78" s="1">
        <v>0</v>
      </c>
      <c r="D78" s="1">
        <v>0</v>
      </c>
      <c r="E78" s="1">
        <v>18025000</v>
      </c>
      <c r="F78" s="1">
        <v>0</v>
      </c>
      <c r="G78" s="1">
        <v>18025000</v>
      </c>
      <c r="H78" s="1">
        <v>0</v>
      </c>
      <c r="I78" s="1">
        <v>18025000</v>
      </c>
      <c r="J78" s="1">
        <v>0</v>
      </c>
      <c r="K78" s="1">
        <v>1610711</v>
      </c>
      <c r="L78" s="1">
        <v>4726201</v>
      </c>
      <c r="M78" s="1">
        <v>13298799</v>
      </c>
      <c r="N78" s="84">
        <v>26.2203</v>
      </c>
      <c r="O78" s="1">
        <v>3174831</v>
      </c>
      <c r="P78" s="1">
        <v>4726201</v>
      </c>
      <c r="Q78" s="1">
        <v>0</v>
      </c>
      <c r="R78" s="84">
        <v>26.2203</v>
      </c>
      <c r="S78" s="1">
        <v>3174831</v>
      </c>
      <c r="T78" s="1">
        <v>4726201</v>
      </c>
      <c r="U78" s="1">
        <v>0</v>
      </c>
    </row>
    <row r="79" spans="1:21" ht="15">
      <c r="A79" t="s">
        <v>63</v>
      </c>
      <c r="B79" s="1">
        <v>34200000</v>
      </c>
      <c r="C79" s="1">
        <v>0</v>
      </c>
      <c r="D79" s="1">
        <v>0</v>
      </c>
      <c r="E79" s="1">
        <v>34200000</v>
      </c>
      <c r="F79" s="1">
        <v>0</v>
      </c>
      <c r="G79" s="1">
        <v>34200000</v>
      </c>
      <c r="H79" s="1">
        <v>34200000</v>
      </c>
      <c r="I79" s="1">
        <v>34200000</v>
      </c>
      <c r="J79" s="1">
        <v>0</v>
      </c>
      <c r="K79" s="1">
        <v>5463876</v>
      </c>
      <c r="L79" s="1">
        <v>5463876</v>
      </c>
      <c r="M79" s="1">
        <v>28736124</v>
      </c>
      <c r="N79" s="84">
        <v>15.9762</v>
      </c>
      <c r="O79" s="1">
        <v>5463876</v>
      </c>
      <c r="P79" s="1">
        <v>5463876</v>
      </c>
      <c r="Q79" s="1">
        <v>0</v>
      </c>
      <c r="R79" s="84">
        <v>15.9762</v>
      </c>
      <c r="S79" s="1">
        <v>5463876</v>
      </c>
      <c r="T79" s="1">
        <v>5463876</v>
      </c>
      <c r="U79" s="1">
        <v>0</v>
      </c>
    </row>
    <row r="80" spans="1:21" ht="15">
      <c r="A80" t="s">
        <v>25</v>
      </c>
      <c r="B80" s="1">
        <v>34200000</v>
      </c>
      <c r="C80" s="1">
        <v>0</v>
      </c>
      <c r="D80" s="1">
        <v>0</v>
      </c>
      <c r="E80" s="1">
        <v>34200000</v>
      </c>
      <c r="F80" s="1">
        <v>0</v>
      </c>
      <c r="G80" s="1">
        <v>34200000</v>
      </c>
      <c r="H80" s="1">
        <v>34200000</v>
      </c>
      <c r="I80" s="1">
        <v>34200000</v>
      </c>
      <c r="J80" s="1">
        <v>0</v>
      </c>
      <c r="K80" s="1">
        <v>5463876</v>
      </c>
      <c r="L80" s="1">
        <v>5463876</v>
      </c>
      <c r="M80" s="1">
        <v>28736124</v>
      </c>
      <c r="N80" s="84">
        <v>15.9762</v>
      </c>
      <c r="O80" s="1">
        <v>5463876</v>
      </c>
      <c r="P80" s="1">
        <v>5463876</v>
      </c>
      <c r="Q80" s="1">
        <v>0</v>
      </c>
      <c r="R80" s="84">
        <v>15.9762</v>
      </c>
      <c r="S80" s="1">
        <v>5463876</v>
      </c>
      <c r="T80" s="1">
        <v>5463876</v>
      </c>
      <c r="U80" s="1">
        <v>0</v>
      </c>
    </row>
    <row r="81" spans="1:21" ht="15">
      <c r="A81" t="s">
        <v>64</v>
      </c>
      <c r="B81" s="1">
        <v>464383000</v>
      </c>
      <c r="C81" s="1">
        <v>0</v>
      </c>
      <c r="D81" s="1">
        <v>0</v>
      </c>
      <c r="E81" s="1">
        <v>464383000</v>
      </c>
      <c r="F81" s="1">
        <v>0</v>
      </c>
      <c r="G81" s="1">
        <v>464383000</v>
      </c>
      <c r="H81" s="1">
        <v>0</v>
      </c>
      <c r="I81" s="1">
        <v>0</v>
      </c>
      <c r="J81" s="1">
        <v>464383000</v>
      </c>
      <c r="K81" s="1">
        <v>0</v>
      </c>
      <c r="L81" s="1">
        <v>0</v>
      </c>
      <c r="M81" s="1">
        <v>0</v>
      </c>
      <c r="N81" s="84">
        <v>0</v>
      </c>
      <c r="O81" s="1">
        <v>0</v>
      </c>
      <c r="P81" s="1">
        <v>0</v>
      </c>
      <c r="Q81" s="1">
        <v>0</v>
      </c>
      <c r="R81" s="84">
        <v>0</v>
      </c>
      <c r="S81" s="1">
        <v>0</v>
      </c>
      <c r="T81" s="1">
        <v>0</v>
      </c>
      <c r="U81" s="1">
        <v>0</v>
      </c>
    </row>
    <row r="82" spans="1:21" ht="15">
      <c r="A82" t="s">
        <v>25</v>
      </c>
      <c r="B82" s="1">
        <v>464383000</v>
      </c>
      <c r="C82" s="1">
        <v>0</v>
      </c>
      <c r="D82" s="1">
        <v>0</v>
      </c>
      <c r="E82" s="1">
        <v>464383000</v>
      </c>
      <c r="F82" s="1">
        <v>0</v>
      </c>
      <c r="G82" s="1">
        <v>464383000</v>
      </c>
      <c r="H82" s="1">
        <v>0</v>
      </c>
      <c r="I82" s="1">
        <v>0</v>
      </c>
      <c r="J82" s="1">
        <v>464383000</v>
      </c>
      <c r="K82" s="1">
        <v>0</v>
      </c>
      <c r="L82" s="1">
        <v>0</v>
      </c>
      <c r="M82" s="1">
        <v>0</v>
      </c>
      <c r="N82" s="84">
        <v>0</v>
      </c>
      <c r="O82" s="1">
        <v>0</v>
      </c>
      <c r="P82" s="1">
        <v>0</v>
      </c>
      <c r="Q82" s="1">
        <v>0</v>
      </c>
      <c r="R82" s="84">
        <v>0</v>
      </c>
      <c r="S82" s="1">
        <v>0</v>
      </c>
      <c r="T82" s="1">
        <v>0</v>
      </c>
      <c r="U82" s="1">
        <v>0</v>
      </c>
    </row>
    <row r="83" spans="1:21" ht="15">
      <c r="A83" t="s">
        <v>65</v>
      </c>
      <c r="B83" s="1">
        <v>149350000</v>
      </c>
      <c r="C83" s="1">
        <v>0</v>
      </c>
      <c r="D83" s="1">
        <v>0</v>
      </c>
      <c r="E83" s="1">
        <v>149350000</v>
      </c>
      <c r="F83" s="1">
        <v>0</v>
      </c>
      <c r="G83" s="1">
        <v>149350000</v>
      </c>
      <c r="H83" s="1">
        <v>0</v>
      </c>
      <c r="I83" s="1">
        <v>0</v>
      </c>
      <c r="J83" s="1">
        <v>149350000</v>
      </c>
      <c r="K83" s="1">
        <v>0</v>
      </c>
      <c r="L83" s="1">
        <v>0</v>
      </c>
      <c r="M83" s="1">
        <v>0</v>
      </c>
      <c r="N83" s="84">
        <v>0</v>
      </c>
      <c r="O83" s="1">
        <v>0</v>
      </c>
      <c r="P83" s="1">
        <v>0</v>
      </c>
      <c r="Q83" s="1">
        <v>0</v>
      </c>
      <c r="R83" s="84">
        <v>0</v>
      </c>
      <c r="S83" s="1">
        <v>0</v>
      </c>
      <c r="T83" s="1">
        <v>0</v>
      </c>
      <c r="U83" s="1">
        <v>0</v>
      </c>
    </row>
    <row r="84" spans="1:21" ht="15">
      <c r="A84" t="s">
        <v>25</v>
      </c>
      <c r="B84" s="1">
        <v>149350000</v>
      </c>
      <c r="C84" s="1">
        <v>0</v>
      </c>
      <c r="D84" s="1">
        <v>0</v>
      </c>
      <c r="E84" s="1">
        <v>149350000</v>
      </c>
      <c r="F84" s="1">
        <v>0</v>
      </c>
      <c r="G84" s="1">
        <v>149350000</v>
      </c>
      <c r="H84" s="1">
        <v>0</v>
      </c>
      <c r="I84" s="1">
        <v>0</v>
      </c>
      <c r="J84" s="1">
        <v>149350000</v>
      </c>
      <c r="K84" s="1">
        <v>0</v>
      </c>
      <c r="L84" s="1">
        <v>0</v>
      </c>
      <c r="M84" s="1">
        <v>0</v>
      </c>
      <c r="N84" s="84">
        <v>0</v>
      </c>
      <c r="O84" s="1">
        <v>0</v>
      </c>
      <c r="P84" s="1">
        <v>0</v>
      </c>
      <c r="Q84" s="1">
        <v>0</v>
      </c>
      <c r="R84" s="84">
        <v>0</v>
      </c>
      <c r="S84" s="1">
        <v>0</v>
      </c>
      <c r="T84" s="1">
        <v>0</v>
      </c>
      <c r="U84" s="1">
        <v>0</v>
      </c>
    </row>
    <row r="85" spans="1:21" ht="15">
      <c r="A85" t="s">
        <v>66</v>
      </c>
      <c r="B85" s="1">
        <v>57680000</v>
      </c>
      <c r="C85" s="1">
        <v>0</v>
      </c>
      <c r="D85" s="1">
        <v>0</v>
      </c>
      <c r="E85" s="1">
        <v>57680000</v>
      </c>
      <c r="F85" s="1">
        <v>0</v>
      </c>
      <c r="G85" s="1">
        <v>57680000</v>
      </c>
      <c r="H85" s="1">
        <v>0</v>
      </c>
      <c r="I85" s="1">
        <v>57680000</v>
      </c>
      <c r="J85" s="1">
        <v>0</v>
      </c>
      <c r="K85" s="1">
        <v>5799700</v>
      </c>
      <c r="L85" s="1">
        <v>18054260</v>
      </c>
      <c r="M85" s="1">
        <v>39625740</v>
      </c>
      <c r="N85" s="84">
        <v>31.3007</v>
      </c>
      <c r="O85" s="1">
        <v>5799700</v>
      </c>
      <c r="P85" s="1">
        <v>18054260</v>
      </c>
      <c r="Q85" s="1">
        <v>0</v>
      </c>
      <c r="R85" s="84">
        <v>31.3007</v>
      </c>
      <c r="S85" s="1">
        <v>9950850</v>
      </c>
      <c r="T85" s="1">
        <v>18054260</v>
      </c>
      <c r="U85" s="1">
        <v>0</v>
      </c>
    </row>
    <row r="86" spans="1:21" ht="15">
      <c r="A86" t="s">
        <v>25</v>
      </c>
      <c r="B86" s="1">
        <v>57680000</v>
      </c>
      <c r="C86" s="1">
        <v>0</v>
      </c>
      <c r="D86" s="1">
        <v>0</v>
      </c>
      <c r="E86" s="1">
        <v>57680000</v>
      </c>
      <c r="F86" s="1">
        <v>0</v>
      </c>
      <c r="G86" s="1">
        <v>57680000</v>
      </c>
      <c r="H86" s="1">
        <v>0</v>
      </c>
      <c r="I86" s="1">
        <v>57680000</v>
      </c>
      <c r="J86" s="1">
        <v>0</v>
      </c>
      <c r="K86" s="1">
        <v>5799700</v>
      </c>
      <c r="L86" s="1">
        <v>18054260</v>
      </c>
      <c r="M86" s="1">
        <v>39625740</v>
      </c>
      <c r="N86" s="84">
        <v>31.3007</v>
      </c>
      <c r="O86" s="1">
        <v>5799700</v>
      </c>
      <c r="P86" s="1">
        <v>18054260</v>
      </c>
      <c r="Q86" s="1">
        <v>0</v>
      </c>
      <c r="R86" s="84">
        <v>31.3007</v>
      </c>
      <c r="S86" s="1">
        <v>9950850</v>
      </c>
      <c r="T86" s="1">
        <v>18054260</v>
      </c>
      <c r="U86" s="1">
        <v>0</v>
      </c>
    </row>
    <row r="87" spans="1:21" ht="15">
      <c r="A87" t="s">
        <v>67</v>
      </c>
      <c r="B87" s="1">
        <v>300000</v>
      </c>
      <c r="C87" s="1">
        <v>0</v>
      </c>
      <c r="D87" s="1">
        <v>0</v>
      </c>
      <c r="E87" s="1">
        <v>300000</v>
      </c>
      <c r="F87" s="1">
        <v>0</v>
      </c>
      <c r="G87" s="1">
        <v>300000</v>
      </c>
      <c r="H87" s="1">
        <v>0</v>
      </c>
      <c r="I87" s="1">
        <v>300000</v>
      </c>
      <c r="J87" s="1">
        <v>0</v>
      </c>
      <c r="K87" s="1">
        <v>0</v>
      </c>
      <c r="L87" s="1">
        <v>0</v>
      </c>
      <c r="M87" s="1">
        <v>300000</v>
      </c>
      <c r="N87" s="84">
        <v>0</v>
      </c>
      <c r="O87" s="1">
        <v>0</v>
      </c>
      <c r="P87" s="1">
        <v>0</v>
      </c>
      <c r="Q87" s="1">
        <v>0</v>
      </c>
      <c r="R87" s="84">
        <v>0</v>
      </c>
      <c r="S87" s="1">
        <v>0</v>
      </c>
      <c r="T87" s="1">
        <v>0</v>
      </c>
      <c r="U87" s="1">
        <v>0</v>
      </c>
    </row>
    <row r="88" spans="1:21" ht="15">
      <c r="A88" t="s">
        <v>25</v>
      </c>
      <c r="B88" s="1">
        <v>300000</v>
      </c>
      <c r="C88" s="1">
        <v>0</v>
      </c>
      <c r="D88" s="1">
        <v>0</v>
      </c>
      <c r="E88" s="1">
        <v>300000</v>
      </c>
      <c r="F88" s="1">
        <v>0</v>
      </c>
      <c r="G88" s="1">
        <v>300000</v>
      </c>
      <c r="H88" s="1">
        <v>0</v>
      </c>
      <c r="I88" s="1">
        <v>300000</v>
      </c>
      <c r="J88" s="1">
        <v>0</v>
      </c>
      <c r="K88" s="1">
        <v>0</v>
      </c>
      <c r="L88" s="1">
        <v>0</v>
      </c>
      <c r="M88" s="1">
        <v>300000</v>
      </c>
      <c r="N88" s="84">
        <v>0</v>
      </c>
      <c r="O88" s="1">
        <v>0</v>
      </c>
      <c r="P88" s="1">
        <v>0</v>
      </c>
      <c r="Q88" s="1">
        <v>0</v>
      </c>
      <c r="R88" s="84">
        <v>0</v>
      </c>
      <c r="S88" s="1">
        <v>0</v>
      </c>
      <c r="T88" s="1">
        <v>0</v>
      </c>
      <c r="U88" s="1">
        <v>0</v>
      </c>
    </row>
    <row r="89" spans="1:21" ht="15">
      <c r="A89" t="s">
        <v>68</v>
      </c>
      <c r="B89" s="1">
        <v>4210000</v>
      </c>
      <c r="C89" s="1">
        <v>0</v>
      </c>
      <c r="D89" s="1">
        <v>0</v>
      </c>
      <c r="E89" s="1">
        <v>4210000</v>
      </c>
      <c r="F89" s="1">
        <v>0</v>
      </c>
      <c r="G89" s="1">
        <v>4210000</v>
      </c>
      <c r="H89" s="1">
        <v>0</v>
      </c>
      <c r="I89" s="1">
        <v>4210000</v>
      </c>
      <c r="J89" s="1">
        <v>0</v>
      </c>
      <c r="K89" s="1">
        <v>1324500</v>
      </c>
      <c r="L89" s="1">
        <v>2821361</v>
      </c>
      <c r="M89" s="1">
        <v>1388639</v>
      </c>
      <c r="N89" s="84">
        <v>67.0157</v>
      </c>
      <c r="O89" s="1">
        <v>1324500</v>
      </c>
      <c r="P89" s="1">
        <v>2821361</v>
      </c>
      <c r="Q89" s="1">
        <v>0</v>
      </c>
      <c r="R89" s="84">
        <v>67.0157</v>
      </c>
      <c r="S89" s="1">
        <v>1324500</v>
      </c>
      <c r="T89" s="1">
        <v>2821361</v>
      </c>
      <c r="U89" s="1">
        <v>0</v>
      </c>
    </row>
    <row r="90" spans="1:21" ht="15">
      <c r="A90" t="s">
        <v>25</v>
      </c>
      <c r="B90" s="1">
        <v>4210000</v>
      </c>
      <c r="C90" s="1">
        <v>0</v>
      </c>
      <c r="D90" s="1">
        <v>0</v>
      </c>
      <c r="E90" s="1">
        <v>4210000</v>
      </c>
      <c r="F90" s="1">
        <v>0</v>
      </c>
      <c r="G90" s="1">
        <v>4210000</v>
      </c>
      <c r="H90" s="1">
        <v>0</v>
      </c>
      <c r="I90" s="1">
        <v>4210000</v>
      </c>
      <c r="J90" s="1">
        <v>0</v>
      </c>
      <c r="K90" s="1">
        <v>1324500</v>
      </c>
      <c r="L90" s="1">
        <v>2821361</v>
      </c>
      <c r="M90" s="1">
        <v>1388639</v>
      </c>
      <c r="N90" s="84">
        <v>67.0157</v>
      </c>
      <c r="O90" s="1">
        <v>1324500</v>
      </c>
      <c r="P90" s="1">
        <v>2821361</v>
      </c>
      <c r="Q90" s="1">
        <v>0</v>
      </c>
      <c r="R90" s="84">
        <v>67.0157</v>
      </c>
      <c r="S90" s="1">
        <v>1324500</v>
      </c>
      <c r="T90" s="1">
        <v>2821361</v>
      </c>
      <c r="U90" s="1">
        <v>0</v>
      </c>
    </row>
    <row r="91" spans="1:21" ht="15">
      <c r="A91" t="s">
        <v>69</v>
      </c>
      <c r="B91" s="1">
        <v>61800000</v>
      </c>
      <c r="C91" s="1">
        <v>0</v>
      </c>
      <c r="D91" s="1">
        <v>0</v>
      </c>
      <c r="E91" s="1">
        <v>61800000</v>
      </c>
      <c r="F91" s="1">
        <v>0</v>
      </c>
      <c r="G91" s="1">
        <v>61800000</v>
      </c>
      <c r="H91" s="1">
        <v>0</v>
      </c>
      <c r="I91" s="1">
        <v>0</v>
      </c>
      <c r="J91" s="1">
        <v>61800000</v>
      </c>
      <c r="K91" s="1">
        <v>0</v>
      </c>
      <c r="L91" s="1">
        <v>0</v>
      </c>
      <c r="M91" s="1">
        <v>0</v>
      </c>
      <c r="N91" s="84">
        <v>0</v>
      </c>
      <c r="O91" s="1">
        <v>0</v>
      </c>
      <c r="P91" s="1">
        <v>0</v>
      </c>
      <c r="Q91" s="1">
        <v>0</v>
      </c>
      <c r="R91" s="84">
        <v>0</v>
      </c>
      <c r="S91" s="1">
        <v>0</v>
      </c>
      <c r="T91" s="1">
        <v>0</v>
      </c>
      <c r="U91" s="1">
        <v>0</v>
      </c>
    </row>
    <row r="92" spans="1:21" ht="15">
      <c r="A92" t="s">
        <v>25</v>
      </c>
      <c r="B92" s="1">
        <v>61800000</v>
      </c>
      <c r="C92" s="1">
        <v>0</v>
      </c>
      <c r="D92" s="1">
        <v>0</v>
      </c>
      <c r="E92" s="1">
        <v>61800000</v>
      </c>
      <c r="F92" s="1">
        <v>0</v>
      </c>
      <c r="G92" s="1">
        <v>61800000</v>
      </c>
      <c r="H92" s="1">
        <v>0</v>
      </c>
      <c r="I92" s="1">
        <v>0</v>
      </c>
      <c r="J92" s="1">
        <v>61800000</v>
      </c>
      <c r="K92" s="1">
        <v>0</v>
      </c>
      <c r="L92" s="1">
        <v>0</v>
      </c>
      <c r="M92" s="1">
        <v>0</v>
      </c>
      <c r="N92" s="84">
        <v>0</v>
      </c>
      <c r="O92" s="1">
        <v>0</v>
      </c>
      <c r="P92" s="1">
        <v>0</v>
      </c>
      <c r="Q92" s="1">
        <v>0</v>
      </c>
      <c r="R92" s="84">
        <v>0</v>
      </c>
      <c r="S92" s="1">
        <v>0</v>
      </c>
      <c r="T92" s="1">
        <v>0</v>
      </c>
      <c r="U92" s="1">
        <v>0</v>
      </c>
    </row>
    <row r="93" spans="1:21" ht="15">
      <c r="A93" t="s">
        <v>70</v>
      </c>
      <c r="B93" s="1">
        <v>46350000</v>
      </c>
      <c r="C93" s="1">
        <v>0</v>
      </c>
      <c r="D93" s="1">
        <v>0</v>
      </c>
      <c r="E93" s="1">
        <v>46350000</v>
      </c>
      <c r="F93" s="1">
        <v>0</v>
      </c>
      <c r="G93" s="1">
        <v>46350000</v>
      </c>
      <c r="H93" s="1">
        <v>0</v>
      </c>
      <c r="I93" s="1">
        <v>0</v>
      </c>
      <c r="J93" s="1">
        <v>46350000</v>
      </c>
      <c r="K93" s="1">
        <v>0</v>
      </c>
      <c r="L93" s="1">
        <v>0</v>
      </c>
      <c r="M93" s="1">
        <v>0</v>
      </c>
      <c r="N93" s="84">
        <v>0</v>
      </c>
      <c r="O93" s="1">
        <v>0</v>
      </c>
      <c r="P93" s="1">
        <v>0</v>
      </c>
      <c r="Q93" s="1">
        <v>0</v>
      </c>
      <c r="R93" s="84">
        <v>0</v>
      </c>
      <c r="S93" s="1">
        <v>0</v>
      </c>
      <c r="T93" s="1">
        <v>0</v>
      </c>
      <c r="U93" s="1">
        <v>0</v>
      </c>
    </row>
    <row r="94" spans="1:21" ht="15">
      <c r="A94" t="s">
        <v>25</v>
      </c>
      <c r="B94" s="1">
        <v>46350000</v>
      </c>
      <c r="C94" s="1">
        <v>0</v>
      </c>
      <c r="D94" s="1">
        <v>0</v>
      </c>
      <c r="E94" s="1">
        <v>46350000</v>
      </c>
      <c r="F94" s="1">
        <v>0</v>
      </c>
      <c r="G94" s="1">
        <v>46350000</v>
      </c>
      <c r="H94" s="1">
        <v>0</v>
      </c>
      <c r="I94" s="1">
        <v>0</v>
      </c>
      <c r="J94" s="1">
        <v>46350000</v>
      </c>
      <c r="K94" s="1">
        <v>0</v>
      </c>
      <c r="L94" s="1">
        <v>0</v>
      </c>
      <c r="M94" s="1">
        <v>0</v>
      </c>
      <c r="N94" s="84">
        <v>0</v>
      </c>
      <c r="O94" s="1">
        <v>0</v>
      </c>
      <c r="P94" s="1">
        <v>0</v>
      </c>
      <c r="Q94" s="1">
        <v>0</v>
      </c>
      <c r="R94" s="84">
        <v>0</v>
      </c>
      <c r="S94" s="1">
        <v>0</v>
      </c>
      <c r="T94" s="1">
        <v>0</v>
      </c>
      <c r="U94" s="1">
        <v>0</v>
      </c>
    </row>
    <row r="95" spans="1:21" ht="15">
      <c r="A95" t="s">
        <v>71</v>
      </c>
      <c r="B95" s="1">
        <v>824000</v>
      </c>
      <c r="C95" s="1">
        <v>0</v>
      </c>
      <c r="D95" s="1">
        <v>0</v>
      </c>
      <c r="E95" s="1">
        <v>824000</v>
      </c>
      <c r="F95" s="1">
        <v>0</v>
      </c>
      <c r="G95" s="1">
        <v>824000</v>
      </c>
      <c r="H95" s="1">
        <v>0</v>
      </c>
      <c r="I95" s="1">
        <v>0</v>
      </c>
      <c r="J95" s="1">
        <v>824000</v>
      </c>
      <c r="K95" s="1">
        <v>0</v>
      </c>
      <c r="L95" s="1">
        <v>0</v>
      </c>
      <c r="M95" s="1">
        <v>0</v>
      </c>
      <c r="N95" s="84">
        <v>0</v>
      </c>
      <c r="O95" s="1">
        <v>0</v>
      </c>
      <c r="P95" s="1">
        <v>0</v>
      </c>
      <c r="Q95" s="1">
        <v>0</v>
      </c>
      <c r="R95" s="84">
        <v>0</v>
      </c>
      <c r="S95" s="1">
        <v>0</v>
      </c>
      <c r="T95" s="1">
        <v>0</v>
      </c>
      <c r="U95" s="1">
        <v>0</v>
      </c>
    </row>
    <row r="96" spans="1:21" ht="15">
      <c r="A96" t="s">
        <v>25</v>
      </c>
      <c r="B96" s="1">
        <v>824000</v>
      </c>
      <c r="C96" s="1">
        <v>0</v>
      </c>
      <c r="D96" s="1">
        <v>0</v>
      </c>
      <c r="E96" s="1">
        <v>824000</v>
      </c>
      <c r="F96" s="1">
        <v>0</v>
      </c>
      <c r="G96" s="1">
        <v>824000</v>
      </c>
      <c r="H96" s="1">
        <v>0</v>
      </c>
      <c r="I96" s="1">
        <v>0</v>
      </c>
      <c r="J96" s="1">
        <v>824000</v>
      </c>
      <c r="K96" s="1">
        <v>0</v>
      </c>
      <c r="L96" s="1">
        <v>0</v>
      </c>
      <c r="M96" s="1">
        <v>0</v>
      </c>
      <c r="N96" s="84">
        <v>0</v>
      </c>
      <c r="O96" s="1">
        <v>0</v>
      </c>
      <c r="P96" s="1">
        <v>0</v>
      </c>
      <c r="Q96" s="1">
        <v>0</v>
      </c>
      <c r="R96" s="84">
        <v>0</v>
      </c>
      <c r="S96" s="1">
        <v>0</v>
      </c>
      <c r="T96" s="1">
        <v>0</v>
      </c>
      <c r="U96" s="1">
        <v>0</v>
      </c>
    </row>
    <row r="97" spans="1:21" ht="15">
      <c r="A97" t="s">
        <v>72</v>
      </c>
      <c r="B97" s="1">
        <v>23690000</v>
      </c>
      <c r="C97" s="1">
        <v>0</v>
      </c>
      <c r="D97" s="1">
        <v>0</v>
      </c>
      <c r="E97" s="1">
        <v>23690000</v>
      </c>
      <c r="F97" s="1">
        <v>0</v>
      </c>
      <c r="G97" s="1">
        <v>23690000</v>
      </c>
      <c r="H97" s="1">
        <v>0</v>
      </c>
      <c r="I97" s="1">
        <v>0</v>
      </c>
      <c r="J97" s="1">
        <v>23690000</v>
      </c>
      <c r="K97" s="1">
        <v>0</v>
      </c>
      <c r="L97" s="1">
        <v>0</v>
      </c>
      <c r="M97" s="1">
        <v>0</v>
      </c>
      <c r="N97" s="84">
        <v>0</v>
      </c>
      <c r="O97" s="1">
        <v>0</v>
      </c>
      <c r="P97" s="1">
        <v>0</v>
      </c>
      <c r="Q97" s="1">
        <v>0</v>
      </c>
      <c r="R97" s="84">
        <v>0</v>
      </c>
      <c r="S97" s="1">
        <v>0</v>
      </c>
      <c r="T97" s="1">
        <v>0</v>
      </c>
      <c r="U97" s="1">
        <v>0</v>
      </c>
    </row>
    <row r="98" spans="1:21" ht="15">
      <c r="A98" t="s">
        <v>25</v>
      </c>
      <c r="B98" s="1">
        <v>23690000</v>
      </c>
      <c r="C98" s="1">
        <v>0</v>
      </c>
      <c r="D98" s="1">
        <v>0</v>
      </c>
      <c r="E98" s="1">
        <v>23690000</v>
      </c>
      <c r="F98" s="1">
        <v>0</v>
      </c>
      <c r="G98" s="1">
        <v>23690000</v>
      </c>
      <c r="H98" s="1">
        <v>0</v>
      </c>
      <c r="I98" s="1">
        <v>0</v>
      </c>
      <c r="J98" s="1">
        <v>23690000</v>
      </c>
      <c r="K98" s="1">
        <v>0</v>
      </c>
      <c r="L98" s="1">
        <v>0</v>
      </c>
      <c r="M98" s="1">
        <v>0</v>
      </c>
      <c r="N98" s="84">
        <v>0</v>
      </c>
      <c r="O98" s="1">
        <v>0</v>
      </c>
      <c r="P98" s="1">
        <v>0</v>
      </c>
      <c r="Q98" s="1">
        <v>0</v>
      </c>
      <c r="R98" s="84">
        <v>0</v>
      </c>
      <c r="S98" s="1">
        <v>0</v>
      </c>
      <c r="T98" s="1">
        <v>0</v>
      </c>
      <c r="U98" s="1">
        <v>0</v>
      </c>
    </row>
    <row r="99" spans="1:21" ht="15">
      <c r="A99" t="s">
        <v>73</v>
      </c>
      <c r="B99" s="1">
        <v>94783000</v>
      </c>
      <c r="C99" s="1">
        <v>0</v>
      </c>
      <c r="D99" s="1">
        <v>0</v>
      </c>
      <c r="E99" s="1">
        <v>94783000</v>
      </c>
      <c r="F99" s="1">
        <v>0</v>
      </c>
      <c r="G99" s="1">
        <v>94783000</v>
      </c>
      <c r="H99" s="1">
        <v>0</v>
      </c>
      <c r="I99" s="1">
        <v>0</v>
      </c>
      <c r="J99" s="1">
        <v>94783000</v>
      </c>
      <c r="K99" s="1">
        <v>0</v>
      </c>
      <c r="L99" s="1">
        <v>0</v>
      </c>
      <c r="M99" s="1">
        <v>0</v>
      </c>
      <c r="N99" s="84">
        <v>0</v>
      </c>
      <c r="O99" s="1">
        <v>0</v>
      </c>
      <c r="P99" s="1">
        <v>0</v>
      </c>
      <c r="Q99" s="1">
        <v>0</v>
      </c>
      <c r="R99" s="84">
        <v>0</v>
      </c>
      <c r="S99" s="1">
        <v>0</v>
      </c>
      <c r="T99" s="1">
        <v>0</v>
      </c>
      <c r="U99" s="1">
        <v>0</v>
      </c>
    </row>
    <row r="100" spans="1:21" ht="15">
      <c r="A100" t="s">
        <v>25</v>
      </c>
      <c r="B100" s="1">
        <v>94783000</v>
      </c>
      <c r="C100" s="1">
        <v>0</v>
      </c>
      <c r="D100" s="1">
        <v>0</v>
      </c>
      <c r="E100" s="1">
        <v>94783000</v>
      </c>
      <c r="F100" s="1">
        <v>0</v>
      </c>
      <c r="G100" s="1">
        <v>94783000</v>
      </c>
      <c r="H100" s="1">
        <v>0</v>
      </c>
      <c r="I100" s="1">
        <v>0</v>
      </c>
      <c r="J100" s="1">
        <v>94783000</v>
      </c>
      <c r="K100" s="1">
        <v>0</v>
      </c>
      <c r="L100" s="1">
        <v>0</v>
      </c>
      <c r="M100" s="1">
        <v>0</v>
      </c>
      <c r="N100" s="84">
        <v>0</v>
      </c>
      <c r="O100" s="1">
        <v>0</v>
      </c>
      <c r="P100" s="1">
        <v>0</v>
      </c>
      <c r="Q100" s="1">
        <v>0</v>
      </c>
      <c r="R100" s="84">
        <v>0</v>
      </c>
      <c r="S100" s="1">
        <v>0</v>
      </c>
      <c r="T100" s="1">
        <v>0</v>
      </c>
      <c r="U100" s="1">
        <v>0</v>
      </c>
    </row>
    <row r="101" spans="1:21" ht="15">
      <c r="A101" t="s">
        <v>74</v>
      </c>
      <c r="B101" s="1">
        <v>8755000</v>
      </c>
      <c r="C101" s="1">
        <v>0</v>
      </c>
      <c r="D101" s="1">
        <v>0</v>
      </c>
      <c r="E101" s="1">
        <v>8755000</v>
      </c>
      <c r="F101" s="1">
        <v>0</v>
      </c>
      <c r="G101" s="1">
        <v>8755000</v>
      </c>
      <c r="H101" s="1">
        <v>0</v>
      </c>
      <c r="I101" s="1">
        <v>0</v>
      </c>
      <c r="J101" s="1">
        <v>8755000</v>
      </c>
      <c r="K101" s="1">
        <v>0</v>
      </c>
      <c r="L101" s="1">
        <v>0</v>
      </c>
      <c r="M101" s="1">
        <v>0</v>
      </c>
      <c r="N101" s="84">
        <v>0</v>
      </c>
      <c r="O101" s="1">
        <v>0</v>
      </c>
      <c r="P101" s="1">
        <v>0</v>
      </c>
      <c r="Q101" s="1">
        <v>0</v>
      </c>
      <c r="R101" s="84">
        <v>0</v>
      </c>
      <c r="S101" s="1">
        <v>0</v>
      </c>
      <c r="T101" s="1">
        <v>0</v>
      </c>
      <c r="U101" s="1">
        <v>0</v>
      </c>
    </row>
    <row r="102" spans="1:21" ht="15">
      <c r="A102" t="s">
        <v>25</v>
      </c>
      <c r="B102" s="1">
        <v>8755000</v>
      </c>
      <c r="C102" s="1">
        <v>0</v>
      </c>
      <c r="D102" s="1">
        <v>0</v>
      </c>
      <c r="E102" s="1">
        <v>8755000</v>
      </c>
      <c r="F102" s="1">
        <v>0</v>
      </c>
      <c r="G102" s="1">
        <v>8755000</v>
      </c>
      <c r="H102" s="1">
        <v>0</v>
      </c>
      <c r="I102" s="1">
        <v>0</v>
      </c>
      <c r="J102" s="1">
        <v>8755000</v>
      </c>
      <c r="K102" s="1">
        <v>0</v>
      </c>
      <c r="L102" s="1">
        <v>0</v>
      </c>
      <c r="M102" s="1">
        <v>0</v>
      </c>
      <c r="N102" s="84">
        <v>0</v>
      </c>
      <c r="O102" s="1">
        <v>0</v>
      </c>
      <c r="P102" s="1">
        <v>0</v>
      </c>
      <c r="Q102" s="1">
        <v>0</v>
      </c>
      <c r="R102" s="84">
        <v>0</v>
      </c>
      <c r="S102" s="1">
        <v>0</v>
      </c>
      <c r="T102" s="1">
        <v>0</v>
      </c>
      <c r="U102" s="1">
        <v>0</v>
      </c>
    </row>
    <row r="103" spans="1:21" ht="15">
      <c r="A103" t="s">
        <v>75</v>
      </c>
      <c r="B103" s="1">
        <v>9270000</v>
      </c>
      <c r="C103" s="1">
        <v>0</v>
      </c>
      <c r="D103" s="1">
        <v>0</v>
      </c>
      <c r="E103" s="1">
        <v>9270000</v>
      </c>
      <c r="F103" s="1">
        <v>0</v>
      </c>
      <c r="G103" s="1">
        <v>9270000</v>
      </c>
      <c r="H103" s="1">
        <v>0</v>
      </c>
      <c r="I103" s="1">
        <v>9270000</v>
      </c>
      <c r="J103" s="1">
        <v>0</v>
      </c>
      <c r="K103" s="1">
        <v>34481</v>
      </c>
      <c r="L103" s="1">
        <v>182677</v>
      </c>
      <c r="M103" s="1">
        <v>9087323</v>
      </c>
      <c r="N103" s="84">
        <v>1.9706</v>
      </c>
      <c r="O103" s="1">
        <v>34481</v>
      </c>
      <c r="P103" s="1">
        <v>182677</v>
      </c>
      <c r="Q103" s="1">
        <v>0</v>
      </c>
      <c r="R103" s="84">
        <v>1.9706</v>
      </c>
      <c r="S103" s="1">
        <v>34481</v>
      </c>
      <c r="T103" s="1">
        <v>182677</v>
      </c>
      <c r="U103" s="1">
        <v>0</v>
      </c>
    </row>
    <row r="104" spans="1:21" ht="15">
      <c r="A104" t="s">
        <v>25</v>
      </c>
      <c r="B104" s="1">
        <v>9270000</v>
      </c>
      <c r="C104" s="1">
        <v>0</v>
      </c>
      <c r="D104" s="1">
        <v>0</v>
      </c>
      <c r="E104" s="1">
        <v>9270000</v>
      </c>
      <c r="F104" s="1">
        <v>0</v>
      </c>
      <c r="G104" s="1">
        <v>9270000</v>
      </c>
      <c r="H104" s="1">
        <v>0</v>
      </c>
      <c r="I104" s="1">
        <v>9270000</v>
      </c>
      <c r="J104" s="1">
        <v>0</v>
      </c>
      <c r="K104" s="1">
        <v>34481</v>
      </c>
      <c r="L104" s="1">
        <v>182677</v>
      </c>
      <c r="M104" s="1">
        <v>9087323</v>
      </c>
      <c r="N104" s="84">
        <v>1.9706</v>
      </c>
      <c r="O104" s="1">
        <v>34481</v>
      </c>
      <c r="P104" s="1">
        <v>182677</v>
      </c>
      <c r="Q104" s="1">
        <v>0</v>
      </c>
      <c r="R104" s="84">
        <v>1.9706</v>
      </c>
      <c r="S104" s="1">
        <v>34481</v>
      </c>
      <c r="T104" s="1">
        <v>182677</v>
      </c>
      <c r="U104" s="1">
        <v>0</v>
      </c>
    </row>
    <row r="105" spans="1:21" ht="15">
      <c r="A105" t="s">
        <v>511</v>
      </c>
      <c r="B105" s="82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6">
        <v>0</v>
      </c>
      <c r="O105" s="83">
        <v>0</v>
      </c>
      <c r="P105" s="83">
        <v>0</v>
      </c>
      <c r="Q105" s="83">
        <v>0</v>
      </c>
      <c r="R105" s="86">
        <v>0</v>
      </c>
      <c r="S105" s="82">
        <v>0</v>
      </c>
      <c r="T105" s="82">
        <v>0</v>
      </c>
      <c r="U105" s="82">
        <v>0</v>
      </c>
    </row>
    <row r="106" spans="1:21" ht="15">
      <c r="A106" t="s">
        <v>512</v>
      </c>
      <c r="B106" s="82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6">
        <v>0</v>
      </c>
      <c r="O106" s="83">
        <v>0</v>
      </c>
      <c r="P106" s="83">
        <v>0</v>
      </c>
      <c r="Q106" s="83">
        <v>0</v>
      </c>
      <c r="R106" s="86">
        <v>0</v>
      </c>
      <c r="S106" s="82">
        <v>0</v>
      </c>
      <c r="T106" s="82">
        <v>0</v>
      </c>
      <c r="U106" s="82">
        <v>0</v>
      </c>
    </row>
    <row r="107" spans="1:21" ht="15">
      <c r="A107" t="s">
        <v>76</v>
      </c>
      <c r="B107" s="1">
        <v>7065000000</v>
      </c>
      <c r="C107" s="1">
        <v>0</v>
      </c>
      <c r="D107" s="1">
        <v>0</v>
      </c>
      <c r="E107" s="1">
        <v>7065000000</v>
      </c>
      <c r="F107" s="1">
        <v>0</v>
      </c>
      <c r="G107" s="1">
        <v>7065000000</v>
      </c>
      <c r="H107" s="1">
        <v>0</v>
      </c>
      <c r="I107" s="1">
        <v>6683094251</v>
      </c>
      <c r="J107" s="1">
        <v>381905749</v>
      </c>
      <c r="K107" s="1">
        <v>0</v>
      </c>
      <c r="L107" s="1">
        <v>6683094251</v>
      </c>
      <c r="M107" s="1">
        <v>0</v>
      </c>
      <c r="N107" s="84">
        <v>94.5944</v>
      </c>
      <c r="O107" s="1">
        <v>14568154</v>
      </c>
      <c r="P107" s="1">
        <v>28139682</v>
      </c>
      <c r="Q107" s="1">
        <v>6654954569</v>
      </c>
      <c r="R107" s="84">
        <v>0.3983</v>
      </c>
      <c r="S107" s="1">
        <v>14568154</v>
      </c>
      <c r="T107" s="1">
        <v>28139682</v>
      </c>
      <c r="U107" s="1">
        <v>0</v>
      </c>
    </row>
    <row r="108" spans="1:21" ht="15">
      <c r="A108" t="s">
        <v>77</v>
      </c>
      <c r="B108" s="1">
        <v>7065000000</v>
      </c>
      <c r="C108" s="1">
        <v>0</v>
      </c>
      <c r="D108" s="1">
        <v>0</v>
      </c>
      <c r="E108" s="1">
        <v>7065000000</v>
      </c>
      <c r="F108" s="1">
        <v>0</v>
      </c>
      <c r="G108" s="1">
        <v>7065000000</v>
      </c>
      <c r="H108" s="1">
        <v>0</v>
      </c>
      <c r="I108" s="1">
        <v>6683094251</v>
      </c>
      <c r="J108" s="1">
        <v>381905749</v>
      </c>
      <c r="K108" s="1">
        <v>0</v>
      </c>
      <c r="L108" s="1">
        <v>6683094251</v>
      </c>
      <c r="M108" s="1">
        <v>0</v>
      </c>
      <c r="N108" s="84">
        <v>94.5944</v>
      </c>
      <c r="O108" s="1">
        <v>14568154</v>
      </c>
      <c r="P108" s="1">
        <v>28139682</v>
      </c>
      <c r="Q108" s="1">
        <v>6654954569</v>
      </c>
      <c r="R108" s="84">
        <v>0.3983</v>
      </c>
      <c r="S108" s="1">
        <v>14568154</v>
      </c>
      <c r="T108" s="1">
        <v>28139682</v>
      </c>
      <c r="U108" s="1">
        <v>0</v>
      </c>
    </row>
    <row r="109" spans="1:21" ht="15">
      <c r="A109" t="s">
        <v>27</v>
      </c>
      <c r="B109" s="1">
        <v>7065000000</v>
      </c>
      <c r="C109" s="1">
        <v>0</v>
      </c>
      <c r="D109" s="1">
        <v>0</v>
      </c>
      <c r="E109" s="1">
        <v>7065000000</v>
      </c>
      <c r="F109" s="1">
        <v>0</v>
      </c>
      <c r="G109" s="1">
        <v>7065000000</v>
      </c>
      <c r="H109" s="1">
        <v>0</v>
      </c>
      <c r="I109" s="1">
        <v>6683094251</v>
      </c>
      <c r="J109" s="1">
        <v>381905749</v>
      </c>
      <c r="K109" s="1">
        <v>0</v>
      </c>
      <c r="L109" s="1">
        <v>6683094251</v>
      </c>
      <c r="M109" s="1">
        <v>0</v>
      </c>
      <c r="N109" s="84">
        <v>94.5944</v>
      </c>
      <c r="O109" s="1">
        <v>14568154</v>
      </c>
      <c r="P109" s="1">
        <v>28139682</v>
      </c>
      <c r="Q109" s="1">
        <v>6654954569</v>
      </c>
      <c r="R109" s="84">
        <v>0.3983</v>
      </c>
      <c r="S109" s="1">
        <v>14568154</v>
      </c>
      <c r="T109" s="1">
        <v>28139682</v>
      </c>
      <c r="U109" s="1">
        <v>0</v>
      </c>
    </row>
    <row r="110" spans="1:21" ht="15">
      <c r="A110" t="s">
        <v>78</v>
      </c>
      <c r="B110" s="1">
        <v>4252427000</v>
      </c>
      <c r="C110" s="1">
        <v>0</v>
      </c>
      <c r="D110" s="1">
        <v>0</v>
      </c>
      <c r="E110" s="1">
        <v>4252427000</v>
      </c>
      <c r="F110" s="1">
        <v>0</v>
      </c>
      <c r="G110" s="1">
        <v>4252427000</v>
      </c>
      <c r="H110" s="1">
        <v>4173000</v>
      </c>
      <c r="I110" s="1">
        <v>2148718901</v>
      </c>
      <c r="J110" s="1">
        <v>2103708099</v>
      </c>
      <c r="K110" s="1">
        <v>4173000</v>
      </c>
      <c r="L110" s="1">
        <v>2148718901</v>
      </c>
      <c r="M110" s="1">
        <v>0</v>
      </c>
      <c r="N110" s="84">
        <v>50.5292</v>
      </c>
      <c r="O110" s="1">
        <v>64676667</v>
      </c>
      <c r="P110" s="1">
        <v>1941372568</v>
      </c>
      <c r="Q110" s="1">
        <v>207346333</v>
      </c>
      <c r="R110" s="84">
        <v>45.6533</v>
      </c>
      <c r="S110" s="1">
        <v>64676667</v>
      </c>
      <c r="T110" s="1">
        <v>1941372568</v>
      </c>
      <c r="U110" s="1">
        <v>0</v>
      </c>
    </row>
    <row r="111" spans="1:21" ht="15">
      <c r="A111" t="s">
        <v>79</v>
      </c>
      <c r="B111" s="1">
        <v>4252427000</v>
      </c>
      <c r="C111" s="1">
        <v>0</v>
      </c>
      <c r="D111" s="1">
        <v>0</v>
      </c>
      <c r="E111" s="1">
        <v>4252427000</v>
      </c>
      <c r="F111" s="1">
        <v>0</v>
      </c>
      <c r="G111" s="1">
        <v>4252427000</v>
      </c>
      <c r="H111" s="1">
        <v>4173000</v>
      </c>
      <c r="I111" s="1">
        <v>2148718901</v>
      </c>
      <c r="J111" s="1">
        <v>2103708099</v>
      </c>
      <c r="K111" s="1">
        <v>4173000</v>
      </c>
      <c r="L111" s="1">
        <v>2148718901</v>
      </c>
      <c r="M111" s="1">
        <v>0</v>
      </c>
      <c r="N111" s="84">
        <v>50.5292</v>
      </c>
      <c r="O111" s="1">
        <v>64676667</v>
      </c>
      <c r="P111" s="1">
        <v>1941372568</v>
      </c>
      <c r="Q111" s="1">
        <v>207346333</v>
      </c>
      <c r="R111" s="84">
        <v>45.6533</v>
      </c>
      <c r="S111" s="1">
        <v>64676667</v>
      </c>
      <c r="T111" s="1">
        <v>1941372568</v>
      </c>
      <c r="U111" s="1">
        <v>0</v>
      </c>
    </row>
    <row r="112" spans="1:21" ht="15">
      <c r="A112" t="s">
        <v>25</v>
      </c>
      <c r="B112" s="1">
        <v>4252427000</v>
      </c>
      <c r="C112" s="1">
        <v>0</v>
      </c>
      <c r="D112" s="1">
        <v>0</v>
      </c>
      <c r="E112" s="1">
        <v>4252427000</v>
      </c>
      <c r="F112" s="1">
        <v>0</v>
      </c>
      <c r="G112" s="1">
        <v>4252427000</v>
      </c>
      <c r="H112" s="1">
        <v>4173000</v>
      </c>
      <c r="I112" s="1">
        <v>2148718901</v>
      </c>
      <c r="J112" s="1">
        <v>2103708099</v>
      </c>
      <c r="K112" s="1">
        <v>4173000</v>
      </c>
      <c r="L112" s="1">
        <v>2148718901</v>
      </c>
      <c r="M112" s="1">
        <v>0</v>
      </c>
      <c r="N112" s="84">
        <v>50.5292</v>
      </c>
      <c r="O112" s="1">
        <v>64676667</v>
      </c>
      <c r="P112" s="1">
        <v>1941372568</v>
      </c>
      <c r="Q112" s="1">
        <v>207346333</v>
      </c>
      <c r="R112" s="84">
        <v>45.6533</v>
      </c>
      <c r="S112" s="1">
        <v>64676667</v>
      </c>
      <c r="T112" s="1">
        <v>1941372568</v>
      </c>
      <c r="U112" s="1">
        <v>0</v>
      </c>
    </row>
    <row r="113" spans="1:21" ht="15">
      <c r="A113" t="s">
        <v>80</v>
      </c>
      <c r="B113" s="1">
        <v>1401001000</v>
      </c>
      <c r="C113" s="1">
        <v>0</v>
      </c>
      <c r="D113" s="1">
        <v>0</v>
      </c>
      <c r="E113" s="1">
        <v>1401001000</v>
      </c>
      <c r="F113" s="1">
        <v>0</v>
      </c>
      <c r="G113" s="1">
        <v>1401001000</v>
      </c>
      <c r="H113" s="1">
        <v>0</v>
      </c>
      <c r="I113" s="1">
        <v>121900000</v>
      </c>
      <c r="J113" s="1">
        <v>1279101000</v>
      </c>
      <c r="K113" s="1">
        <v>0</v>
      </c>
      <c r="L113" s="1">
        <v>121900000</v>
      </c>
      <c r="M113" s="1">
        <v>0</v>
      </c>
      <c r="N113" s="84">
        <v>8.7009</v>
      </c>
      <c r="O113" s="1">
        <v>23443333</v>
      </c>
      <c r="P113" s="1">
        <v>23443333</v>
      </c>
      <c r="Q113" s="1">
        <v>98456667</v>
      </c>
      <c r="R113" s="84">
        <v>1.6733</v>
      </c>
      <c r="S113" s="1">
        <v>23443333</v>
      </c>
      <c r="T113" s="1">
        <v>23443333</v>
      </c>
      <c r="U113" s="1">
        <v>0</v>
      </c>
    </row>
    <row r="114" spans="1:21" ht="15">
      <c r="A114" t="s">
        <v>79</v>
      </c>
      <c r="B114" s="1">
        <v>1401001000</v>
      </c>
      <c r="C114" s="1">
        <v>0</v>
      </c>
      <c r="D114" s="1">
        <v>0</v>
      </c>
      <c r="E114" s="1">
        <v>1401001000</v>
      </c>
      <c r="F114" s="1">
        <v>0</v>
      </c>
      <c r="G114" s="1">
        <v>1401001000</v>
      </c>
      <c r="H114" s="1">
        <v>0</v>
      </c>
      <c r="I114" s="1">
        <v>121900000</v>
      </c>
      <c r="J114" s="1">
        <v>1279101000</v>
      </c>
      <c r="K114" s="1">
        <v>0</v>
      </c>
      <c r="L114" s="1">
        <v>121900000</v>
      </c>
      <c r="M114" s="1">
        <v>0</v>
      </c>
      <c r="N114" s="84">
        <v>8.7009</v>
      </c>
      <c r="O114" s="1">
        <v>23443333</v>
      </c>
      <c r="P114" s="1">
        <v>23443333</v>
      </c>
      <c r="Q114" s="1">
        <v>98456667</v>
      </c>
      <c r="R114" s="84">
        <v>1.6733</v>
      </c>
      <c r="S114" s="1">
        <v>23443333</v>
      </c>
      <c r="T114" s="1">
        <v>23443333</v>
      </c>
      <c r="U114" s="1">
        <v>0</v>
      </c>
    </row>
    <row r="115" spans="1:21" ht="15">
      <c r="A115" t="s">
        <v>25</v>
      </c>
      <c r="B115" s="1">
        <v>1401001000</v>
      </c>
      <c r="C115" s="1">
        <v>0</v>
      </c>
      <c r="D115" s="1">
        <v>0</v>
      </c>
      <c r="E115" s="1">
        <v>1401001000</v>
      </c>
      <c r="F115" s="1">
        <v>0</v>
      </c>
      <c r="G115" s="1">
        <v>1401001000</v>
      </c>
      <c r="H115" s="1">
        <v>0</v>
      </c>
      <c r="I115" s="1">
        <v>121900000</v>
      </c>
      <c r="J115" s="1">
        <v>1279101000</v>
      </c>
      <c r="K115" s="1">
        <v>0</v>
      </c>
      <c r="L115" s="1">
        <v>121900000</v>
      </c>
      <c r="M115" s="1">
        <v>0</v>
      </c>
      <c r="N115" s="84">
        <v>8.7009</v>
      </c>
      <c r="O115" s="1">
        <v>23443333</v>
      </c>
      <c r="P115" s="1">
        <v>23443333</v>
      </c>
      <c r="Q115" s="1">
        <v>98456667</v>
      </c>
      <c r="R115" s="84">
        <v>1.6733</v>
      </c>
      <c r="S115" s="1">
        <v>23443333</v>
      </c>
      <c r="T115" s="1">
        <v>23443333</v>
      </c>
      <c r="U115" s="1">
        <v>0</v>
      </c>
    </row>
    <row r="116" spans="1:21" ht="15">
      <c r="A116" t="s">
        <v>81</v>
      </c>
      <c r="B116" s="1">
        <v>539000000</v>
      </c>
      <c r="C116" s="1">
        <v>0</v>
      </c>
      <c r="D116" s="1">
        <v>0</v>
      </c>
      <c r="E116" s="1">
        <v>539000000</v>
      </c>
      <c r="F116" s="1">
        <v>0</v>
      </c>
      <c r="G116" s="1">
        <v>539000000</v>
      </c>
      <c r="H116" s="1">
        <v>0</v>
      </c>
      <c r="I116" s="1">
        <v>82400000</v>
      </c>
      <c r="J116" s="1">
        <v>456600000</v>
      </c>
      <c r="K116" s="1">
        <v>0</v>
      </c>
      <c r="L116" s="1">
        <v>82400000</v>
      </c>
      <c r="M116" s="1">
        <v>0</v>
      </c>
      <c r="N116" s="84">
        <v>15.2876</v>
      </c>
      <c r="O116" s="1">
        <v>14980000</v>
      </c>
      <c r="P116" s="1">
        <v>14980000</v>
      </c>
      <c r="Q116" s="1">
        <v>67420000</v>
      </c>
      <c r="R116" s="84">
        <v>2.7792</v>
      </c>
      <c r="S116" s="1">
        <v>14980000</v>
      </c>
      <c r="T116" s="1">
        <v>14980000</v>
      </c>
      <c r="U116" s="1">
        <v>0</v>
      </c>
    </row>
    <row r="117" spans="1:21" ht="15">
      <c r="A117" t="s">
        <v>79</v>
      </c>
      <c r="B117" s="1">
        <v>539000000</v>
      </c>
      <c r="C117" s="1">
        <v>0</v>
      </c>
      <c r="D117" s="1">
        <v>0</v>
      </c>
      <c r="E117" s="1">
        <v>539000000</v>
      </c>
      <c r="F117" s="1">
        <v>0</v>
      </c>
      <c r="G117" s="1">
        <v>539000000</v>
      </c>
      <c r="H117" s="1">
        <v>0</v>
      </c>
      <c r="I117" s="1">
        <v>82400000</v>
      </c>
      <c r="J117" s="1">
        <v>456600000</v>
      </c>
      <c r="K117" s="1">
        <v>0</v>
      </c>
      <c r="L117" s="1">
        <v>82400000</v>
      </c>
      <c r="M117" s="1">
        <v>0</v>
      </c>
      <c r="N117" s="84">
        <v>15.2876</v>
      </c>
      <c r="O117" s="1">
        <v>14980000</v>
      </c>
      <c r="P117" s="1">
        <v>14980000</v>
      </c>
      <c r="Q117" s="1">
        <v>67420000</v>
      </c>
      <c r="R117" s="84">
        <v>2.7792</v>
      </c>
      <c r="S117" s="1">
        <v>14980000</v>
      </c>
      <c r="T117" s="1">
        <v>14980000</v>
      </c>
      <c r="U117" s="1">
        <v>0</v>
      </c>
    </row>
    <row r="118" spans="1:21" ht="15">
      <c r="A118" t="s">
        <v>25</v>
      </c>
      <c r="B118" s="1">
        <v>539000000</v>
      </c>
      <c r="C118" s="1">
        <v>0</v>
      </c>
      <c r="D118" s="1">
        <v>0</v>
      </c>
      <c r="E118" s="1">
        <v>539000000</v>
      </c>
      <c r="F118" s="1">
        <v>0</v>
      </c>
      <c r="G118" s="1">
        <v>539000000</v>
      </c>
      <c r="H118" s="1">
        <v>0</v>
      </c>
      <c r="I118" s="1">
        <v>82400000</v>
      </c>
      <c r="J118" s="1">
        <v>456600000</v>
      </c>
      <c r="K118" s="1">
        <v>0</v>
      </c>
      <c r="L118" s="1">
        <v>82400000</v>
      </c>
      <c r="M118" s="1">
        <v>0</v>
      </c>
      <c r="N118" s="84">
        <v>15.2876</v>
      </c>
      <c r="O118" s="1">
        <v>14980000</v>
      </c>
      <c r="P118" s="1">
        <v>14980000</v>
      </c>
      <c r="Q118" s="1">
        <v>67420000</v>
      </c>
      <c r="R118" s="84">
        <v>2.7792</v>
      </c>
      <c r="S118" s="1">
        <v>14980000</v>
      </c>
      <c r="T118" s="1">
        <v>14980000</v>
      </c>
      <c r="U118" s="1">
        <v>0</v>
      </c>
    </row>
    <row r="119" spans="1:21" ht="15">
      <c r="A119" t="s">
        <v>82</v>
      </c>
      <c r="B119" s="1">
        <v>245000000</v>
      </c>
      <c r="C119" s="1">
        <v>0</v>
      </c>
      <c r="D119" s="1">
        <v>0</v>
      </c>
      <c r="E119" s="1">
        <v>245000000</v>
      </c>
      <c r="F119" s="1">
        <v>0</v>
      </c>
      <c r="G119" s="1">
        <v>245000000</v>
      </c>
      <c r="H119" s="1">
        <v>0</v>
      </c>
      <c r="I119" s="1">
        <v>30000000</v>
      </c>
      <c r="J119" s="1">
        <v>215000000</v>
      </c>
      <c r="K119" s="1">
        <v>0</v>
      </c>
      <c r="L119" s="1">
        <v>30000000</v>
      </c>
      <c r="M119" s="1">
        <v>0</v>
      </c>
      <c r="N119" s="84">
        <v>12.2449</v>
      </c>
      <c r="O119" s="1">
        <v>6666667</v>
      </c>
      <c r="P119" s="1">
        <v>6666667</v>
      </c>
      <c r="Q119" s="1">
        <v>23333333</v>
      </c>
      <c r="R119" s="84">
        <v>2.7211</v>
      </c>
      <c r="S119" s="1">
        <v>6666667</v>
      </c>
      <c r="T119" s="1">
        <v>6666667</v>
      </c>
      <c r="U119" s="1">
        <v>0</v>
      </c>
    </row>
    <row r="120" spans="1:21" ht="15">
      <c r="A120" t="s">
        <v>79</v>
      </c>
      <c r="B120" s="1">
        <v>245000000</v>
      </c>
      <c r="C120" s="1">
        <v>0</v>
      </c>
      <c r="D120" s="1">
        <v>0</v>
      </c>
      <c r="E120" s="1">
        <v>245000000</v>
      </c>
      <c r="F120" s="1">
        <v>0</v>
      </c>
      <c r="G120" s="1">
        <v>245000000</v>
      </c>
      <c r="H120" s="1">
        <v>0</v>
      </c>
      <c r="I120" s="1">
        <v>30000000</v>
      </c>
      <c r="J120" s="1">
        <v>215000000</v>
      </c>
      <c r="K120" s="1">
        <v>0</v>
      </c>
      <c r="L120" s="1">
        <v>30000000</v>
      </c>
      <c r="M120" s="1">
        <v>0</v>
      </c>
      <c r="N120" s="84">
        <v>12.2449</v>
      </c>
      <c r="O120" s="1">
        <v>6666667</v>
      </c>
      <c r="P120" s="1">
        <v>6666667</v>
      </c>
      <c r="Q120" s="1">
        <v>23333333</v>
      </c>
      <c r="R120" s="84">
        <v>2.7211</v>
      </c>
      <c r="S120" s="1">
        <v>6666667</v>
      </c>
      <c r="T120" s="1">
        <v>6666667</v>
      </c>
      <c r="U120" s="1">
        <v>0</v>
      </c>
    </row>
    <row r="121" spans="1:21" ht="15">
      <c r="A121" t="s">
        <v>25</v>
      </c>
      <c r="B121" s="1">
        <v>245000000</v>
      </c>
      <c r="C121" s="1">
        <v>0</v>
      </c>
      <c r="D121" s="1">
        <v>0</v>
      </c>
      <c r="E121" s="1">
        <v>245000000</v>
      </c>
      <c r="F121" s="1">
        <v>0</v>
      </c>
      <c r="G121" s="1">
        <v>245000000</v>
      </c>
      <c r="H121" s="1">
        <v>0</v>
      </c>
      <c r="I121" s="1">
        <v>30000000</v>
      </c>
      <c r="J121" s="1">
        <v>215000000</v>
      </c>
      <c r="K121" s="1">
        <v>0</v>
      </c>
      <c r="L121" s="1">
        <v>30000000</v>
      </c>
      <c r="M121" s="1">
        <v>0</v>
      </c>
      <c r="N121" s="84">
        <v>12.2449</v>
      </c>
      <c r="O121" s="1">
        <v>6666667</v>
      </c>
      <c r="P121" s="1">
        <v>6666667</v>
      </c>
      <c r="Q121" s="1">
        <v>23333333</v>
      </c>
      <c r="R121" s="84">
        <v>2.7211</v>
      </c>
      <c r="S121" s="1">
        <v>6666667</v>
      </c>
      <c r="T121" s="1">
        <v>6666667</v>
      </c>
      <c r="U121" s="1">
        <v>0</v>
      </c>
    </row>
    <row r="122" spans="1:21" ht="15">
      <c r="A122" t="s">
        <v>83</v>
      </c>
      <c r="B122" s="1">
        <v>602228000</v>
      </c>
      <c r="C122" s="1">
        <v>0</v>
      </c>
      <c r="D122" s="1">
        <v>0</v>
      </c>
      <c r="E122" s="1">
        <v>602228000</v>
      </c>
      <c r="F122" s="1">
        <v>0</v>
      </c>
      <c r="G122" s="1">
        <v>602228000</v>
      </c>
      <c r="H122" s="1">
        <v>0</v>
      </c>
      <c r="I122" s="1">
        <v>78060000</v>
      </c>
      <c r="J122" s="1">
        <v>524168000</v>
      </c>
      <c r="K122" s="1">
        <v>0</v>
      </c>
      <c r="L122" s="1">
        <v>78060000</v>
      </c>
      <c r="M122" s="1">
        <v>0</v>
      </c>
      <c r="N122" s="84">
        <v>12.9619</v>
      </c>
      <c r="O122" s="1">
        <v>10125667</v>
      </c>
      <c r="P122" s="1">
        <v>10125667</v>
      </c>
      <c r="Q122" s="1">
        <v>67934333</v>
      </c>
      <c r="R122" s="84">
        <v>1.6814</v>
      </c>
      <c r="S122" s="1">
        <v>10125667</v>
      </c>
      <c r="T122" s="1">
        <v>10125667</v>
      </c>
      <c r="U122" s="1">
        <v>0</v>
      </c>
    </row>
    <row r="123" spans="1:21" ht="15">
      <c r="A123" t="s">
        <v>79</v>
      </c>
      <c r="B123" s="1">
        <v>602228000</v>
      </c>
      <c r="C123" s="1">
        <v>0</v>
      </c>
      <c r="D123" s="1">
        <v>0</v>
      </c>
      <c r="E123" s="1">
        <v>602228000</v>
      </c>
      <c r="F123" s="1">
        <v>0</v>
      </c>
      <c r="G123" s="1">
        <v>602228000</v>
      </c>
      <c r="H123" s="1">
        <v>0</v>
      </c>
      <c r="I123" s="1">
        <v>78060000</v>
      </c>
      <c r="J123" s="1">
        <v>524168000</v>
      </c>
      <c r="K123" s="1">
        <v>0</v>
      </c>
      <c r="L123" s="1">
        <v>78060000</v>
      </c>
      <c r="M123" s="1">
        <v>0</v>
      </c>
      <c r="N123" s="84">
        <v>12.9619</v>
      </c>
      <c r="O123" s="1">
        <v>10125667</v>
      </c>
      <c r="P123" s="1">
        <v>10125667</v>
      </c>
      <c r="Q123" s="1">
        <v>67934333</v>
      </c>
      <c r="R123" s="84">
        <v>1.6814</v>
      </c>
      <c r="S123" s="1">
        <v>10125667</v>
      </c>
      <c r="T123" s="1">
        <v>10125667</v>
      </c>
      <c r="U123" s="1">
        <v>0</v>
      </c>
    </row>
    <row r="124" spans="1:21" ht="15">
      <c r="A124" t="s">
        <v>25</v>
      </c>
      <c r="B124" s="1">
        <v>602228000</v>
      </c>
      <c r="C124" s="1">
        <v>0</v>
      </c>
      <c r="D124" s="1">
        <v>0</v>
      </c>
      <c r="E124" s="1">
        <v>602228000</v>
      </c>
      <c r="F124" s="1">
        <v>0</v>
      </c>
      <c r="G124" s="1">
        <v>602228000</v>
      </c>
      <c r="H124" s="1">
        <v>0</v>
      </c>
      <c r="I124" s="1">
        <v>78060000</v>
      </c>
      <c r="J124" s="1">
        <v>524168000</v>
      </c>
      <c r="K124" s="1">
        <v>0</v>
      </c>
      <c r="L124" s="1">
        <v>78060000</v>
      </c>
      <c r="M124" s="1">
        <v>0</v>
      </c>
      <c r="N124" s="84">
        <v>12.9619</v>
      </c>
      <c r="O124" s="1">
        <v>10125667</v>
      </c>
      <c r="P124" s="1">
        <v>10125667</v>
      </c>
      <c r="Q124" s="1">
        <v>67934333</v>
      </c>
      <c r="R124" s="84">
        <v>1.6814</v>
      </c>
      <c r="S124" s="1">
        <v>10125667</v>
      </c>
      <c r="T124" s="1">
        <v>10125667</v>
      </c>
      <c r="U124" s="1">
        <v>0</v>
      </c>
    </row>
    <row r="125" spans="1:21" ht="15">
      <c r="A125" t="s">
        <v>84</v>
      </c>
      <c r="B125" s="1">
        <v>623000000</v>
      </c>
      <c r="C125" s="1">
        <v>0</v>
      </c>
      <c r="D125" s="1">
        <v>0</v>
      </c>
      <c r="E125" s="1">
        <v>623000000</v>
      </c>
      <c r="F125" s="1">
        <v>0</v>
      </c>
      <c r="G125" s="1">
        <v>623000000</v>
      </c>
      <c r="H125" s="1">
        <v>0</v>
      </c>
      <c r="I125" s="1">
        <v>64320000</v>
      </c>
      <c r="J125" s="1">
        <v>558680000</v>
      </c>
      <c r="K125" s="1">
        <v>0</v>
      </c>
      <c r="L125" s="1">
        <v>64320000</v>
      </c>
      <c r="M125" s="1">
        <v>0</v>
      </c>
      <c r="N125" s="84">
        <v>10.3242</v>
      </c>
      <c r="O125" s="1">
        <v>11120000</v>
      </c>
      <c r="P125" s="1">
        <v>11120000</v>
      </c>
      <c r="Q125" s="1">
        <v>53200000</v>
      </c>
      <c r="R125" s="84">
        <v>1.7849</v>
      </c>
      <c r="S125" s="1">
        <v>11120000</v>
      </c>
      <c r="T125" s="1">
        <v>11120000</v>
      </c>
      <c r="U125" s="1">
        <v>0</v>
      </c>
    </row>
    <row r="126" spans="1:21" ht="15">
      <c r="A126" t="s">
        <v>79</v>
      </c>
      <c r="B126" s="1">
        <v>623000000</v>
      </c>
      <c r="C126" s="1">
        <v>0</v>
      </c>
      <c r="D126" s="1">
        <v>0</v>
      </c>
      <c r="E126" s="1">
        <v>623000000</v>
      </c>
      <c r="F126" s="1">
        <v>0</v>
      </c>
      <c r="G126" s="1">
        <v>623000000</v>
      </c>
      <c r="H126" s="1">
        <v>0</v>
      </c>
      <c r="I126" s="1">
        <v>64320000</v>
      </c>
      <c r="J126" s="1">
        <v>558680000</v>
      </c>
      <c r="K126" s="1">
        <v>0</v>
      </c>
      <c r="L126" s="1">
        <v>64320000</v>
      </c>
      <c r="M126" s="1">
        <v>0</v>
      </c>
      <c r="N126" s="84">
        <v>10.3242</v>
      </c>
      <c r="O126" s="1">
        <v>11120000</v>
      </c>
      <c r="P126" s="1">
        <v>11120000</v>
      </c>
      <c r="Q126" s="1">
        <v>53200000</v>
      </c>
      <c r="R126" s="84">
        <v>1.7849</v>
      </c>
      <c r="S126" s="1">
        <v>11120000</v>
      </c>
      <c r="T126" s="1">
        <v>11120000</v>
      </c>
      <c r="U126" s="1">
        <v>0</v>
      </c>
    </row>
    <row r="127" spans="1:21" ht="15">
      <c r="A127" t="s">
        <v>25</v>
      </c>
      <c r="B127" s="1">
        <v>623000000</v>
      </c>
      <c r="C127" s="1">
        <v>0</v>
      </c>
      <c r="D127" s="1">
        <v>0</v>
      </c>
      <c r="E127" s="1">
        <v>623000000</v>
      </c>
      <c r="F127" s="1">
        <v>0</v>
      </c>
      <c r="G127" s="1">
        <v>623000000</v>
      </c>
      <c r="H127" s="1">
        <v>0</v>
      </c>
      <c r="I127" s="1">
        <v>64320000</v>
      </c>
      <c r="J127" s="1">
        <v>558680000</v>
      </c>
      <c r="K127" s="1">
        <v>0</v>
      </c>
      <c r="L127" s="1">
        <v>64320000</v>
      </c>
      <c r="M127" s="1">
        <v>0</v>
      </c>
      <c r="N127" s="84">
        <v>10.3242</v>
      </c>
      <c r="O127" s="1">
        <v>11120000</v>
      </c>
      <c r="P127" s="1">
        <v>11120000</v>
      </c>
      <c r="Q127" s="1">
        <v>53200000</v>
      </c>
      <c r="R127" s="84">
        <v>1.7849</v>
      </c>
      <c r="S127" s="1">
        <v>11120000</v>
      </c>
      <c r="T127" s="1">
        <v>11120000</v>
      </c>
      <c r="U127" s="1">
        <v>0</v>
      </c>
    </row>
    <row r="128" spans="1:21" ht="15">
      <c r="A128" t="s">
        <v>85</v>
      </c>
      <c r="B128" s="1">
        <v>1259034000</v>
      </c>
      <c r="C128" s="1">
        <v>0</v>
      </c>
      <c r="D128" s="1">
        <v>0</v>
      </c>
      <c r="E128" s="1">
        <v>1259034000</v>
      </c>
      <c r="F128" s="1">
        <v>0</v>
      </c>
      <c r="G128" s="1">
        <v>1259034000</v>
      </c>
      <c r="H128" s="1">
        <v>0</v>
      </c>
      <c r="I128" s="1">
        <v>57600000</v>
      </c>
      <c r="J128" s="1">
        <v>1201434000</v>
      </c>
      <c r="K128" s="1">
        <v>0</v>
      </c>
      <c r="L128" s="1">
        <v>57600000</v>
      </c>
      <c r="M128" s="1">
        <v>0</v>
      </c>
      <c r="N128" s="84">
        <v>4.5749</v>
      </c>
      <c r="O128" s="1">
        <v>9280000</v>
      </c>
      <c r="P128" s="1">
        <v>9280000</v>
      </c>
      <c r="Q128" s="1">
        <v>48320000</v>
      </c>
      <c r="R128" s="84">
        <v>0.7371</v>
      </c>
      <c r="S128" s="1">
        <v>9280000</v>
      </c>
      <c r="T128" s="1">
        <v>9280000</v>
      </c>
      <c r="U128" s="1">
        <v>0</v>
      </c>
    </row>
    <row r="129" spans="1:21" ht="15">
      <c r="A129" t="s">
        <v>79</v>
      </c>
      <c r="B129" s="1">
        <v>1259034000</v>
      </c>
      <c r="C129" s="1">
        <v>0</v>
      </c>
      <c r="D129" s="1">
        <v>0</v>
      </c>
      <c r="E129" s="1">
        <v>1259034000</v>
      </c>
      <c r="F129" s="1">
        <v>0</v>
      </c>
      <c r="G129" s="1">
        <v>1259034000</v>
      </c>
      <c r="H129" s="1">
        <v>0</v>
      </c>
      <c r="I129" s="1">
        <v>57600000</v>
      </c>
      <c r="J129" s="1">
        <v>1201434000</v>
      </c>
      <c r="K129" s="1">
        <v>0</v>
      </c>
      <c r="L129" s="1">
        <v>57600000</v>
      </c>
      <c r="M129" s="1">
        <v>0</v>
      </c>
      <c r="N129" s="84">
        <v>4.5749</v>
      </c>
      <c r="O129" s="1">
        <v>9280000</v>
      </c>
      <c r="P129" s="1">
        <v>9280000</v>
      </c>
      <c r="Q129" s="1">
        <v>48320000</v>
      </c>
      <c r="R129" s="84">
        <v>0.7371</v>
      </c>
      <c r="S129" s="1">
        <v>9280000</v>
      </c>
      <c r="T129" s="1">
        <v>9280000</v>
      </c>
      <c r="U129" s="1">
        <v>0</v>
      </c>
    </row>
    <row r="130" spans="1:21" ht="15">
      <c r="A130" t="s">
        <v>25</v>
      </c>
      <c r="B130" s="1">
        <v>1259034000</v>
      </c>
      <c r="C130" s="1">
        <v>0</v>
      </c>
      <c r="D130" s="1">
        <v>0</v>
      </c>
      <c r="E130" s="1">
        <v>1259034000</v>
      </c>
      <c r="F130" s="1">
        <v>0</v>
      </c>
      <c r="G130" s="1">
        <v>1259034000</v>
      </c>
      <c r="H130" s="1">
        <v>0</v>
      </c>
      <c r="I130" s="1">
        <v>57600000</v>
      </c>
      <c r="J130" s="1">
        <v>1201434000</v>
      </c>
      <c r="K130" s="1">
        <v>0</v>
      </c>
      <c r="L130" s="1">
        <v>57600000</v>
      </c>
      <c r="M130" s="1">
        <v>0</v>
      </c>
      <c r="N130" s="84">
        <v>4.5749</v>
      </c>
      <c r="O130" s="1">
        <v>9280000</v>
      </c>
      <c r="P130" s="1">
        <v>9280000</v>
      </c>
      <c r="Q130" s="1">
        <v>48320000</v>
      </c>
      <c r="R130" s="84">
        <v>0.7371</v>
      </c>
      <c r="S130" s="1">
        <v>9280000</v>
      </c>
      <c r="T130" s="1">
        <v>9280000</v>
      </c>
      <c r="U130" s="1">
        <v>0</v>
      </c>
    </row>
    <row r="131" spans="1:21" ht="15">
      <c r="A131" t="s">
        <v>86</v>
      </c>
      <c r="B131" s="1">
        <v>632747000</v>
      </c>
      <c r="C131" s="1">
        <v>0</v>
      </c>
      <c r="D131" s="1">
        <v>0</v>
      </c>
      <c r="E131" s="1">
        <v>632747000</v>
      </c>
      <c r="F131" s="1">
        <v>0</v>
      </c>
      <c r="G131" s="1">
        <v>632747000</v>
      </c>
      <c r="H131" s="1">
        <v>0</v>
      </c>
      <c r="I131" s="1">
        <v>84100000</v>
      </c>
      <c r="J131" s="1">
        <v>548647000</v>
      </c>
      <c r="K131" s="1">
        <v>0</v>
      </c>
      <c r="L131" s="1">
        <v>84100000</v>
      </c>
      <c r="M131" s="1">
        <v>0</v>
      </c>
      <c r="N131" s="84">
        <v>13.2913</v>
      </c>
      <c r="O131" s="1">
        <v>13271667</v>
      </c>
      <c r="P131" s="1">
        <v>13271667</v>
      </c>
      <c r="Q131" s="1">
        <v>70828333</v>
      </c>
      <c r="R131" s="84">
        <v>2.0975</v>
      </c>
      <c r="S131" s="1">
        <v>13271667</v>
      </c>
      <c r="T131" s="1">
        <v>13271667</v>
      </c>
      <c r="U131" s="1">
        <v>0</v>
      </c>
    </row>
    <row r="132" spans="1:21" ht="15">
      <c r="A132" t="s">
        <v>79</v>
      </c>
      <c r="B132" s="1">
        <v>632747000</v>
      </c>
      <c r="C132" s="1">
        <v>0</v>
      </c>
      <c r="D132" s="1">
        <v>0</v>
      </c>
      <c r="E132" s="1">
        <v>632747000</v>
      </c>
      <c r="F132" s="1">
        <v>0</v>
      </c>
      <c r="G132" s="1">
        <v>632747000</v>
      </c>
      <c r="H132" s="1">
        <v>0</v>
      </c>
      <c r="I132" s="1">
        <v>84100000</v>
      </c>
      <c r="J132" s="1">
        <v>548647000</v>
      </c>
      <c r="K132" s="1">
        <v>0</v>
      </c>
      <c r="L132" s="1">
        <v>84100000</v>
      </c>
      <c r="M132" s="1">
        <v>0</v>
      </c>
      <c r="N132" s="84">
        <v>13.2913</v>
      </c>
      <c r="O132" s="1">
        <v>13271667</v>
      </c>
      <c r="P132" s="1">
        <v>13271667</v>
      </c>
      <c r="Q132" s="1">
        <v>70828333</v>
      </c>
      <c r="R132" s="84">
        <v>2.0975</v>
      </c>
      <c r="S132" s="1">
        <v>13271667</v>
      </c>
      <c r="T132" s="1">
        <v>13271667</v>
      </c>
      <c r="U132" s="1">
        <v>0</v>
      </c>
    </row>
    <row r="133" spans="1:21" ht="15">
      <c r="A133" t="s">
        <v>25</v>
      </c>
      <c r="B133" s="1">
        <v>632747000</v>
      </c>
      <c r="C133" s="1">
        <v>0</v>
      </c>
      <c r="D133" s="1">
        <v>0</v>
      </c>
      <c r="E133" s="1">
        <v>632747000</v>
      </c>
      <c r="F133" s="1">
        <v>0</v>
      </c>
      <c r="G133" s="1">
        <v>632747000</v>
      </c>
      <c r="H133" s="1">
        <v>0</v>
      </c>
      <c r="I133" s="1">
        <v>84100000</v>
      </c>
      <c r="J133" s="1">
        <v>548647000</v>
      </c>
      <c r="K133" s="1">
        <v>0</v>
      </c>
      <c r="L133" s="1">
        <v>84100000</v>
      </c>
      <c r="M133" s="1">
        <v>0</v>
      </c>
      <c r="N133" s="84">
        <v>13.2913</v>
      </c>
      <c r="O133" s="1">
        <v>13271667</v>
      </c>
      <c r="P133" s="1">
        <v>13271667</v>
      </c>
      <c r="Q133" s="1">
        <v>70828333</v>
      </c>
      <c r="R133" s="84">
        <v>2.0975</v>
      </c>
      <c r="S133" s="1">
        <v>13271667</v>
      </c>
      <c r="T133" s="1">
        <v>13271667</v>
      </c>
      <c r="U133" s="1">
        <v>0</v>
      </c>
    </row>
    <row r="134" spans="1:21" ht="15">
      <c r="A134" t="s">
        <v>87</v>
      </c>
      <c r="B134" s="1">
        <v>877000000</v>
      </c>
      <c r="C134" s="1">
        <v>0</v>
      </c>
      <c r="D134" s="1">
        <v>0</v>
      </c>
      <c r="E134" s="1">
        <v>877000000</v>
      </c>
      <c r="F134" s="1">
        <v>0</v>
      </c>
      <c r="G134" s="1">
        <v>877000000</v>
      </c>
      <c r="H134" s="1">
        <v>0</v>
      </c>
      <c r="I134" s="1">
        <v>78000000</v>
      </c>
      <c r="J134" s="1">
        <v>799000000</v>
      </c>
      <c r="K134" s="1">
        <v>0</v>
      </c>
      <c r="L134" s="1">
        <v>78000000</v>
      </c>
      <c r="M134" s="1">
        <v>0</v>
      </c>
      <c r="N134" s="84">
        <v>8.894</v>
      </c>
      <c r="O134" s="1">
        <v>14166667</v>
      </c>
      <c r="P134" s="1">
        <v>14166667</v>
      </c>
      <c r="Q134" s="1">
        <v>63833333</v>
      </c>
      <c r="R134" s="84">
        <v>1.6154</v>
      </c>
      <c r="S134" s="1">
        <v>14166667</v>
      </c>
      <c r="T134" s="1">
        <v>14166667</v>
      </c>
      <c r="U134" s="1">
        <v>0</v>
      </c>
    </row>
    <row r="135" spans="1:21" ht="15">
      <c r="A135" t="s">
        <v>79</v>
      </c>
      <c r="B135" s="1">
        <v>877000000</v>
      </c>
      <c r="C135" s="1">
        <v>0</v>
      </c>
      <c r="D135" s="1">
        <v>0</v>
      </c>
      <c r="E135" s="1">
        <v>877000000</v>
      </c>
      <c r="F135" s="1">
        <v>0</v>
      </c>
      <c r="G135" s="1">
        <v>877000000</v>
      </c>
      <c r="H135" s="1">
        <v>0</v>
      </c>
      <c r="I135" s="1">
        <v>78000000</v>
      </c>
      <c r="J135" s="1">
        <v>799000000</v>
      </c>
      <c r="K135" s="1">
        <v>0</v>
      </c>
      <c r="L135" s="1">
        <v>78000000</v>
      </c>
      <c r="M135" s="1">
        <v>0</v>
      </c>
      <c r="N135" s="84">
        <v>8.894</v>
      </c>
      <c r="O135" s="1">
        <v>14166667</v>
      </c>
      <c r="P135" s="1">
        <v>14166667</v>
      </c>
      <c r="Q135" s="1">
        <v>63833333</v>
      </c>
      <c r="R135" s="84">
        <v>1.6154</v>
      </c>
      <c r="S135" s="1">
        <v>14166667</v>
      </c>
      <c r="T135" s="1">
        <v>14166667</v>
      </c>
      <c r="U135" s="1">
        <v>0</v>
      </c>
    </row>
    <row r="136" spans="1:21" ht="15">
      <c r="A136" t="s">
        <v>25</v>
      </c>
      <c r="B136" s="1">
        <v>877000000</v>
      </c>
      <c r="C136" s="1">
        <v>0</v>
      </c>
      <c r="D136" s="1">
        <v>0</v>
      </c>
      <c r="E136" s="1">
        <v>877000000</v>
      </c>
      <c r="F136" s="1">
        <v>0</v>
      </c>
      <c r="G136" s="1">
        <v>877000000</v>
      </c>
      <c r="H136" s="1">
        <v>0</v>
      </c>
      <c r="I136" s="1">
        <v>78000000</v>
      </c>
      <c r="J136" s="1">
        <v>799000000</v>
      </c>
      <c r="K136" s="1">
        <v>0</v>
      </c>
      <c r="L136" s="1">
        <v>78000000</v>
      </c>
      <c r="M136" s="1">
        <v>0</v>
      </c>
      <c r="N136" s="84">
        <v>8.894</v>
      </c>
      <c r="O136" s="1">
        <v>14166667</v>
      </c>
      <c r="P136" s="1">
        <v>14166667</v>
      </c>
      <c r="Q136" s="1">
        <v>63833333</v>
      </c>
      <c r="R136" s="84">
        <v>1.6154</v>
      </c>
      <c r="S136" s="1">
        <v>14166667</v>
      </c>
      <c r="T136" s="1">
        <v>14166667</v>
      </c>
      <c r="U136" s="1">
        <v>0</v>
      </c>
    </row>
    <row r="137" spans="1:21" ht="15">
      <c r="A137" t="s">
        <v>88</v>
      </c>
      <c r="B137" s="1">
        <v>293000000</v>
      </c>
      <c r="C137" s="1">
        <v>0</v>
      </c>
      <c r="D137" s="1">
        <v>0</v>
      </c>
      <c r="E137" s="1">
        <v>293000000</v>
      </c>
      <c r="F137" s="1">
        <v>0</v>
      </c>
      <c r="G137" s="1">
        <v>293000000</v>
      </c>
      <c r="H137" s="1">
        <v>0</v>
      </c>
      <c r="I137" s="1">
        <v>40080000</v>
      </c>
      <c r="J137" s="1">
        <v>252920000</v>
      </c>
      <c r="K137" s="1">
        <v>0</v>
      </c>
      <c r="L137" s="1">
        <v>36320000</v>
      </c>
      <c r="M137" s="1">
        <v>3760000</v>
      </c>
      <c r="N137" s="84">
        <v>12.3959</v>
      </c>
      <c r="O137" s="1">
        <v>7737333</v>
      </c>
      <c r="P137" s="1">
        <v>7737333</v>
      </c>
      <c r="Q137" s="1">
        <v>28582667</v>
      </c>
      <c r="R137" s="84">
        <v>2.6407</v>
      </c>
      <c r="S137" s="1">
        <v>7737333</v>
      </c>
      <c r="T137" s="1">
        <v>7737333</v>
      </c>
      <c r="U137" s="1">
        <v>0</v>
      </c>
    </row>
    <row r="138" spans="1:21" ht="15">
      <c r="A138" t="s">
        <v>79</v>
      </c>
      <c r="B138" s="1">
        <v>293000000</v>
      </c>
      <c r="C138" s="1">
        <v>0</v>
      </c>
      <c r="D138" s="1">
        <v>0</v>
      </c>
      <c r="E138" s="1">
        <v>293000000</v>
      </c>
      <c r="F138" s="1">
        <v>0</v>
      </c>
      <c r="G138" s="1">
        <v>293000000</v>
      </c>
      <c r="H138" s="1">
        <v>0</v>
      </c>
      <c r="I138" s="1">
        <v>40080000</v>
      </c>
      <c r="J138" s="1">
        <v>252920000</v>
      </c>
      <c r="K138" s="1">
        <v>0</v>
      </c>
      <c r="L138" s="1">
        <v>36320000</v>
      </c>
      <c r="M138" s="1">
        <v>3760000</v>
      </c>
      <c r="N138" s="84">
        <v>12.3959</v>
      </c>
      <c r="O138" s="1">
        <v>7737333</v>
      </c>
      <c r="P138" s="1">
        <v>7737333</v>
      </c>
      <c r="Q138" s="1">
        <v>28582667</v>
      </c>
      <c r="R138" s="84">
        <v>2.6407</v>
      </c>
      <c r="S138" s="1">
        <v>7737333</v>
      </c>
      <c r="T138" s="1">
        <v>7737333</v>
      </c>
      <c r="U138" s="1">
        <v>0</v>
      </c>
    </row>
    <row r="139" spans="1:21" ht="15">
      <c r="A139" t="s">
        <v>25</v>
      </c>
      <c r="B139" s="1">
        <v>293000000</v>
      </c>
      <c r="C139" s="1">
        <v>0</v>
      </c>
      <c r="D139" s="1">
        <v>0</v>
      </c>
      <c r="E139" s="1">
        <v>293000000</v>
      </c>
      <c r="F139" s="1">
        <v>0</v>
      </c>
      <c r="G139" s="1">
        <v>293000000</v>
      </c>
      <c r="H139" s="1">
        <v>0</v>
      </c>
      <c r="I139" s="1">
        <v>40080000</v>
      </c>
      <c r="J139" s="1">
        <v>252920000</v>
      </c>
      <c r="K139" s="1">
        <v>0</v>
      </c>
      <c r="L139" s="1">
        <v>36320000</v>
      </c>
      <c r="M139" s="1">
        <v>3760000</v>
      </c>
      <c r="N139" s="84">
        <v>12.3959</v>
      </c>
      <c r="O139" s="1">
        <v>7737333</v>
      </c>
      <c r="P139" s="1">
        <v>7737333</v>
      </c>
      <c r="Q139" s="1">
        <v>28582667</v>
      </c>
      <c r="R139" s="84">
        <v>2.6407</v>
      </c>
      <c r="S139" s="1">
        <v>7737333</v>
      </c>
      <c r="T139" s="1">
        <v>7737333</v>
      </c>
      <c r="U139" s="1">
        <v>0</v>
      </c>
    </row>
    <row r="140" spans="1:21" ht="15">
      <c r="A140" t="s">
        <v>89</v>
      </c>
      <c r="B140" s="1">
        <v>260000000</v>
      </c>
      <c r="C140" s="1">
        <v>0</v>
      </c>
      <c r="D140" s="1">
        <v>0</v>
      </c>
      <c r="E140" s="1">
        <v>260000000</v>
      </c>
      <c r="F140" s="1">
        <v>0</v>
      </c>
      <c r="G140" s="1">
        <v>260000000</v>
      </c>
      <c r="H140" s="1">
        <v>0</v>
      </c>
      <c r="I140" s="1">
        <v>43200000</v>
      </c>
      <c r="J140" s="1">
        <v>216800000</v>
      </c>
      <c r="K140" s="1">
        <v>0</v>
      </c>
      <c r="L140" s="1">
        <v>43200000</v>
      </c>
      <c r="M140" s="1">
        <v>0</v>
      </c>
      <c r="N140" s="84">
        <v>16.6154</v>
      </c>
      <c r="O140" s="1">
        <v>7126667</v>
      </c>
      <c r="P140" s="1">
        <v>7126667</v>
      </c>
      <c r="Q140" s="1">
        <v>36073333</v>
      </c>
      <c r="R140" s="84">
        <v>2.741</v>
      </c>
      <c r="S140" s="1">
        <v>7126667</v>
      </c>
      <c r="T140" s="1">
        <v>7126667</v>
      </c>
      <c r="U140" s="1">
        <v>0</v>
      </c>
    </row>
    <row r="141" spans="1:21" ht="15">
      <c r="A141" t="s">
        <v>79</v>
      </c>
      <c r="B141" s="1">
        <v>260000000</v>
      </c>
      <c r="C141" s="1">
        <v>0</v>
      </c>
      <c r="D141" s="1">
        <v>0</v>
      </c>
      <c r="E141" s="1">
        <v>260000000</v>
      </c>
      <c r="F141" s="1">
        <v>0</v>
      </c>
      <c r="G141" s="1">
        <v>260000000</v>
      </c>
      <c r="H141" s="1">
        <v>0</v>
      </c>
      <c r="I141" s="1">
        <v>43200000</v>
      </c>
      <c r="J141" s="1">
        <v>216800000</v>
      </c>
      <c r="K141" s="1">
        <v>0</v>
      </c>
      <c r="L141" s="1">
        <v>43200000</v>
      </c>
      <c r="M141" s="1">
        <v>0</v>
      </c>
      <c r="N141" s="84">
        <v>16.6154</v>
      </c>
      <c r="O141" s="1">
        <v>7126667</v>
      </c>
      <c r="P141" s="1">
        <v>7126667</v>
      </c>
      <c r="Q141" s="1">
        <v>36073333</v>
      </c>
      <c r="R141" s="84">
        <v>2.741</v>
      </c>
      <c r="S141" s="1">
        <v>7126667</v>
      </c>
      <c r="T141" s="1">
        <v>7126667</v>
      </c>
      <c r="U141" s="1">
        <v>0</v>
      </c>
    </row>
    <row r="142" spans="1:21" ht="15">
      <c r="A142" t="s">
        <v>25</v>
      </c>
      <c r="B142" s="1">
        <v>260000000</v>
      </c>
      <c r="C142" s="1">
        <v>0</v>
      </c>
      <c r="D142" s="1">
        <v>0</v>
      </c>
      <c r="E142" s="1">
        <v>260000000</v>
      </c>
      <c r="F142" s="1">
        <v>0</v>
      </c>
      <c r="G142" s="1">
        <v>260000000</v>
      </c>
      <c r="H142" s="1">
        <v>0</v>
      </c>
      <c r="I142" s="1">
        <v>43200000</v>
      </c>
      <c r="J142" s="1">
        <v>216800000</v>
      </c>
      <c r="K142" s="1">
        <v>0</v>
      </c>
      <c r="L142" s="1">
        <v>43200000</v>
      </c>
      <c r="M142" s="1">
        <v>0</v>
      </c>
      <c r="N142" s="84">
        <v>16.6154</v>
      </c>
      <c r="O142" s="1">
        <v>7126667</v>
      </c>
      <c r="P142" s="1">
        <v>7126667</v>
      </c>
      <c r="Q142" s="1">
        <v>36073333</v>
      </c>
      <c r="R142" s="84">
        <v>2.741</v>
      </c>
      <c r="S142" s="1">
        <v>7126667</v>
      </c>
      <c r="T142" s="1">
        <v>7126667</v>
      </c>
      <c r="U142" s="1">
        <v>0</v>
      </c>
    </row>
    <row r="143" spans="1:21" ht="15">
      <c r="A143" t="s">
        <v>90</v>
      </c>
      <c r="B143" s="1">
        <v>257000000</v>
      </c>
      <c r="C143" s="1">
        <v>0</v>
      </c>
      <c r="D143" s="1">
        <v>0</v>
      </c>
      <c r="E143" s="1">
        <v>257000000</v>
      </c>
      <c r="F143" s="1">
        <v>0</v>
      </c>
      <c r="G143" s="1">
        <v>257000000</v>
      </c>
      <c r="H143" s="1">
        <v>0</v>
      </c>
      <c r="I143" s="1">
        <v>54000000</v>
      </c>
      <c r="J143" s="1">
        <v>203000000</v>
      </c>
      <c r="K143" s="1">
        <v>0</v>
      </c>
      <c r="L143" s="1">
        <v>54000000</v>
      </c>
      <c r="M143" s="1">
        <v>0</v>
      </c>
      <c r="N143" s="84">
        <v>21.0117</v>
      </c>
      <c r="O143" s="1">
        <v>3000000</v>
      </c>
      <c r="P143" s="1">
        <v>3000000</v>
      </c>
      <c r="Q143" s="1">
        <v>51000000</v>
      </c>
      <c r="R143" s="84">
        <v>1.1673</v>
      </c>
      <c r="S143" s="1">
        <v>3000000</v>
      </c>
      <c r="T143" s="1">
        <v>3000000</v>
      </c>
      <c r="U143" s="1">
        <v>0</v>
      </c>
    </row>
    <row r="144" spans="1:21" ht="15">
      <c r="A144" t="s">
        <v>79</v>
      </c>
      <c r="B144" s="1">
        <v>257000000</v>
      </c>
      <c r="C144" s="1">
        <v>0</v>
      </c>
      <c r="D144" s="1">
        <v>0</v>
      </c>
      <c r="E144" s="1">
        <v>257000000</v>
      </c>
      <c r="F144" s="1">
        <v>0</v>
      </c>
      <c r="G144" s="1">
        <v>257000000</v>
      </c>
      <c r="H144" s="1">
        <v>0</v>
      </c>
      <c r="I144" s="1">
        <v>54000000</v>
      </c>
      <c r="J144" s="1">
        <v>203000000</v>
      </c>
      <c r="K144" s="1">
        <v>0</v>
      </c>
      <c r="L144" s="1">
        <v>54000000</v>
      </c>
      <c r="M144" s="1">
        <v>0</v>
      </c>
      <c r="N144" s="84">
        <v>21.0117</v>
      </c>
      <c r="O144" s="1">
        <v>3000000</v>
      </c>
      <c r="P144" s="1">
        <v>3000000</v>
      </c>
      <c r="Q144" s="1">
        <v>51000000</v>
      </c>
      <c r="R144" s="84">
        <v>1.1673</v>
      </c>
      <c r="S144" s="1">
        <v>3000000</v>
      </c>
      <c r="T144" s="1">
        <v>3000000</v>
      </c>
      <c r="U144" s="1">
        <v>0</v>
      </c>
    </row>
    <row r="145" spans="1:21" ht="15">
      <c r="A145" t="s">
        <v>25</v>
      </c>
      <c r="B145" s="1">
        <v>257000000</v>
      </c>
      <c r="C145" s="1">
        <v>0</v>
      </c>
      <c r="D145" s="1">
        <v>0</v>
      </c>
      <c r="E145" s="1">
        <v>257000000</v>
      </c>
      <c r="F145" s="1">
        <v>0</v>
      </c>
      <c r="G145" s="1">
        <v>257000000</v>
      </c>
      <c r="H145" s="1">
        <v>0</v>
      </c>
      <c r="I145" s="1">
        <v>54000000</v>
      </c>
      <c r="J145" s="1">
        <v>203000000</v>
      </c>
      <c r="K145" s="1">
        <v>0</v>
      </c>
      <c r="L145" s="1">
        <v>54000000</v>
      </c>
      <c r="M145" s="1">
        <v>0</v>
      </c>
      <c r="N145" s="84">
        <v>21.0117</v>
      </c>
      <c r="O145" s="1">
        <v>3000000</v>
      </c>
      <c r="P145" s="1">
        <v>3000000</v>
      </c>
      <c r="Q145" s="1">
        <v>51000000</v>
      </c>
      <c r="R145" s="84">
        <v>1.1673</v>
      </c>
      <c r="S145" s="1">
        <v>3000000</v>
      </c>
      <c r="T145" s="1">
        <v>3000000</v>
      </c>
      <c r="U145" s="1">
        <v>0</v>
      </c>
    </row>
    <row r="146" spans="1:21" ht="15">
      <c r="A146" t="s">
        <v>91</v>
      </c>
      <c r="B146" s="1">
        <v>252000000</v>
      </c>
      <c r="C146" s="1">
        <v>0</v>
      </c>
      <c r="D146" s="1">
        <v>0</v>
      </c>
      <c r="E146" s="1">
        <v>252000000</v>
      </c>
      <c r="F146" s="1">
        <v>0</v>
      </c>
      <c r="G146" s="1">
        <v>252000000</v>
      </c>
      <c r="H146" s="1">
        <v>0</v>
      </c>
      <c r="I146" s="1">
        <v>43200000</v>
      </c>
      <c r="J146" s="1">
        <v>208800000</v>
      </c>
      <c r="K146" s="1">
        <v>0</v>
      </c>
      <c r="L146" s="1">
        <v>43200000</v>
      </c>
      <c r="M146" s="1">
        <v>0</v>
      </c>
      <c r="N146" s="84">
        <v>17.1429</v>
      </c>
      <c r="O146" s="1">
        <v>8293334</v>
      </c>
      <c r="P146" s="1">
        <v>8293334</v>
      </c>
      <c r="Q146" s="1">
        <v>34906666</v>
      </c>
      <c r="R146" s="84">
        <v>3.291</v>
      </c>
      <c r="S146" s="1">
        <v>8293334</v>
      </c>
      <c r="T146" s="1">
        <v>8293334</v>
      </c>
      <c r="U146" s="1">
        <v>0</v>
      </c>
    </row>
    <row r="147" spans="1:21" ht="15">
      <c r="A147" t="s">
        <v>79</v>
      </c>
      <c r="B147" s="1">
        <v>252000000</v>
      </c>
      <c r="C147" s="1">
        <v>0</v>
      </c>
      <c r="D147" s="1">
        <v>0</v>
      </c>
      <c r="E147" s="1">
        <v>252000000</v>
      </c>
      <c r="F147" s="1">
        <v>0</v>
      </c>
      <c r="G147" s="1">
        <v>252000000</v>
      </c>
      <c r="H147" s="1">
        <v>0</v>
      </c>
      <c r="I147" s="1">
        <v>43200000</v>
      </c>
      <c r="J147" s="1">
        <v>208800000</v>
      </c>
      <c r="K147" s="1">
        <v>0</v>
      </c>
      <c r="L147" s="1">
        <v>43200000</v>
      </c>
      <c r="M147" s="1">
        <v>0</v>
      </c>
      <c r="N147" s="84">
        <v>17.1429</v>
      </c>
      <c r="O147" s="1">
        <v>8293334</v>
      </c>
      <c r="P147" s="1">
        <v>8293334</v>
      </c>
      <c r="Q147" s="1">
        <v>34906666</v>
      </c>
      <c r="R147" s="84">
        <v>3.291</v>
      </c>
      <c r="S147" s="1">
        <v>8293334</v>
      </c>
      <c r="T147" s="1">
        <v>8293334</v>
      </c>
      <c r="U147" s="1">
        <v>0</v>
      </c>
    </row>
    <row r="148" spans="1:21" ht="15">
      <c r="A148" t="s">
        <v>25</v>
      </c>
      <c r="B148" s="1">
        <v>252000000</v>
      </c>
      <c r="C148" s="1">
        <v>0</v>
      </c>
      <c r="D148" s="1">
        <v>0</v>
      </c>
      <c r="E148" s="1">
        <v>252000000</v>
      </c>
      <c r="F148" s="1">
        <v>0</v>
      </c>
      <c r="G148" s="1">
        <v>252000000</v>
      </c>
      <c r="H148" s="1">
        <v>0</v>
      </c>
      <c r="I148" s="1">
        <v>43200000</v>
      </c>
      <c r="J148" s="1">
        <v>208800000</v>
      </c>
      <c r="K148" s="1">
        <v>0</v>
      </c>
      <c r="L148" s="1">
        <v>43200000</v>
      </c>
      <c r="M148" s="1">
        <v>0</v>
      </c>
      <c r="N148" s="84">
        <v>17.1429</v>
      </c>
      <c r="O148" s="1">
        <v>8293334</v>
      </c>
      <c r="P148" s="1">
        <v>8293334</v>
      </c>
      <c r="Q148" s="1">
        <v>34906666</v>
      </c>
      <c r="R148" s="84">
        <v>3.291</v>
      </c>
      <c r="S148" s="1">
        <v>8293334</v>
      </c>
      <c r="T148" s="1">
        <v>8293334</v>
      </c>
      <c r="U148" s="1">
        <v>0</v>
      </c>
    </row>
    <row r="149" spans="1:21" ht="15">
      <c r="A149" t="s">
        <v>92</v>
      </c>
      <c r="B149" s="1">
        <v>291000000</v>
      </c>
      <c r="C149" s="1">
        <v>0</v>
      </c>
      <c r="D149" s="1">
        <v>0</v>
      </c>
      <c r="E149" s="1">
        <v>291000000</v>
      </c>
      <c r="F149" s="1">
        <v>0</v>
      </c>
      <c r="G149" s="1">
        <v>291000000</v>
      </c>
      <c r="H149" s="1">
        <v>0</v>
      </c>
      <c r="I149" s="1">
        <v>56400000</v>
      </c>
      <c r="J149" s="1">
        <v>234600000</v>
      </c>
      <c r="K149" s="1">
        <v>0</v>
      </c>
      <c r="L149" s="1">
        <v>56400000</v>
      </c>
      <c r="M149" s="1">
        <v>0</v>
      </c>
      <c r="N149" s="84">
        <v>19.3814</v>
      </c>
      <c r="O149" s="1">
        <v>5673333</v>
      </c>
      <c r="P149" s="1">
        <v>5673333</v>
      </c>
      <c r="Q149" s="1">
        <v>50726667</v>
      </c>
      <c r="R149" s="84">
        <v>1.9496</v>
      </c>
      <c r="S149" s="1">
        <v>5673333</v>
      </c>
      <c r="T149" s="1">
        <v>5673333</v>
      </c>
      <c r="U149" s="1">
        <v>0</v>
      </c>
    </row>
    <row r="150" spans="1:21" ht="15">
      <c r="A150" t="s">
        <v>79</v>
      </c>
      <c r="B150" s="1">
        <v>291000000</v>
      </c>
      <c r="C150" s="1">
        <v>0</v>
      </c>
      <c r="D150" s="1">
        <v>0</v>
      </c>
      <c r="E150" s="1">
        <v>291000000</v>
      </c>
      <c r="F150" s="1">
        <v>0</v>
      </c>
      <c r="G150" s="1">
        <v>291000000</v>
      </c>
      <c r="H150" s="1">
        <v>0</v>
      </c>
      <c r="I150" s="1">
        <v>56400000</v>
      </c>
      <c r="J150" s="1">
        <v>234600000</v>
      </c>
      <c r="K150" s="1">
        <v>0</v>
      </c>
      <c r="L150" s="1">
        <v>56400000</v>
      </c>
      <c r="M150" s="1">
        <v>0</v>
      </c>
      <c r="N150" s="84">
        <v>19.3814</v>
      </c>
      <c r="O150" s="1">
        <v>5673333</v>
      </c>
      <c r="P150" s="1">
        <v>5673333</v>
      </c>
      <c r="Q150" s="1">
        <v>50726667</v>
      </c>
      <c r="R150" s="84">
        <v>1.9496</v>
      </c>
      <c r="S150" s="1">
        <v>5673333</v>
      </c>
      <c r="T150" s="1">
        <v>5673333</v>
      </c>
      <c r="U150" s="1">
        <v>0</v>
      </c>
    </row>
    <row r="151" spans="1:21" ht="15">
      <c r="A151" t="s">
        <v>25</v>
      </c>
      <c r="B151" s="1">
        <v>291000000</v>
      </c>
      <c r="C151" s="1">
        <v>0</v>
      </c>
      <c r="D151" s="1">
        <v>0</v>
      </c>
      <c r="E151" s="1">
        <v>291000000</v>
      </c>
      <c r="F151" s="1">
        <v>0</v>
      </c>
      <c r="G151" s="1">
        <v>291000000</v>
      </c>
      <c r="H151" s="1">
        <v>0</v>
      </c>
      <c r="I151" s="1">
        <v>56400000</v>
      </c>
      <c r="J151" s="1">
        <v>234600000</v>
      </c>
      <c r="K151" s="1">
        <v>0</v>
      </c>
      <c r="L151" s="1">
        <v>56400000</v>
      </c>
      <c r="M151" s="1">
        <v>0</v>
      </c>
      <c r="N151" s="84">
        <v>19.3814</v>
      </c>
      <c r="O151" s="1">
        <v>5673333</v>
      </c>
      <c r="P151" s="1">
        <v>5673333</v>
      </c>
      <c r="Q151" s="1">
        <v>50726667</v>
      </c>
      <c r="R151" s="84">
        <v>1.9496</v>
      </c>
      <c r="S151" s="1">
        <v>5673333</v>
      </c>
      <c r="T151" s="1">
        <v>5673333</v>
      </c>
      <c r="U151" s="1">
        <v>0</v>
      </c>
    </row>
    <row r="152" spans="1:21" ht="15">
      <c r="A152" t="s">
        <v>93</v>
      </c>
      <c r="B152" s="1">
        <v>1070000000</v>
      </c>
      <c r="C152" s="1">
        <v>0</v>
      </c>
      <c r="D152" s="1">
        <v>0</v>
      </c>
      <c r="E152" s="1">
        <v>1070000000</v>
      </c>
      <c r="F152" s="1">
        <v>0</v>
      </c>
      <c r="G152" s="1">
        <v>1070000000</v>
      </c>
      <c r="H152" s="1">
        <v>0</v>
      </c>
      <c r="I152" s="1">
        <v>60600000</v>
      </c>
      <c r="J152" s="1">
        <v>1009400000</v>
      </c>
      <c r="K152" s="1">
        <v>0</v>
      </c>
      <c r="L152" s="1">
        <v>60600000</v>
      </c>
      <c r="M152" s="1">
        <v>0</v>
      </c>
      <c r="N152" s="84">
        <v>5.6636</v>
      </c>
      <c r="O152" s="1">
        <v>11016667</v>
      </c>
      <c r="P152" s="1">
        <v>11016667</v>
      </c>
      <c r="Q152" s="1">
        <v>49583333</v>
      </c>
      <c r="R152" s="84">
        <v>1.0296</v>
      </c>
      <c r="S152" s="1">
        <v>11016667</v>
      </c>
      <c r="T152" s="1">
        <v>11016667</v>
      </c>
      <c r="U152" s="1">
        <v>0</v>
      </c>
    </row>
    <row r="153" spans="1:21" ht="15">
      <c r="A153" t="s">
        <v>79</v>
      </c>
      <c r="B153" s="1">
        <v>1070000000</v>
      </c>
      <c r="C153" s="1">
        <v>0</v>
      </c>
      <c r="D153" s="1">
        <v>0</v>
      </c>
      <c r="E153" s="1">
        <v>1070000000</v>
      </c>
      <c r="F153" s="1">
        <v>0</v>
      </c>
      <c r="G153" s="1">
        <v>1070000000</v>
      </c>
      <c r="H153" s="1">
        <v>0</v>
      </c>
      <c r="I153" s="1">
        <v>60600000</v>
      </c>
      <c r="J153" s="1">
        <v>1009400000</v>
      </c>
      <c r="K153" s="1">
        <v>0</v>
      </c>
      <c r="L153" s="1">
        <v>60600000</v>
      </c>
      <c r="M153" s="1">
        <v>0</v>
      </c>
      <c r="N153" s="84">
        <v>5.6636</v>
      </c>
      <c r="O153" s="1">
        <v>11016667</v>
      </c>
      <c r="P153" s="1">
        <v>11016667</v>
      </c>
      <c r="Q153" s="1">
        <v>49583333</v>
      </c>
      <c r="R153" s="84">
        <v>1.0296</v>
      </c>
      <c r="S153" s="1">
        <v>11016667</v>
      </c>
      <c r="T153" s="1">
        <v>11016667</v>
      </c>
      <c r="U153" s="1">
        <v>0</v>
      </c>
    </row>
    <row r="154" spans="1:21" ht="15">
      <c r="A154" t="s">
        <v>25</v>
      </c>
      <c r="B154" s="1">
        <v>1070000000</v>
      </c>
      <c r="C154" s="1">
        <v>0</v>
      </c>
      <c r="D154" s="1">
        <v>0</v>
      </c>
      <c r="E154" s="1">
        <v>1070000000</v>
      </c>
      <c r="F154" s="1">
        <v>0</v>
      </c>
      <c r="G154" s="1">
        <v>1070000000</v>
      </c>
      <c r="H154" s="1">
        <v>0</v>
      </c>
      <c r="I154" s="1">
        <v>60600000</v>
      </c>
      <c r="J154" s="1">
        <v>1009400000</v>
      </c>
      <c r="K154" s="1">
        <v>0</v>
      </c>
      <c r="L154" s="1">
        <v>60600000</v>
      </c>
      <c r="M154" s="1">
        <v>0</v>
      </c>
      <c r="N154" s="84">
        <v>5.6636</v>
      </c>
      <c r="O154" s="1">
        <v>11016667</v>
      </c>
      <c r="P154" s="1">
        <v>11016667</v>
      </c>
      <c r="Q154" s="1">
        <v>49583333</v>
      </c>
      <c r="R154" s="84">
        <v>1.0296</v>
      </c>
      <c r="S154" s="1">
        <v>11016667</v>
      </c>
      <c r="T154" s="1">
        <v>11016667</v>
      </c>
      <c r="U154" s="1">
        <v>0</v>
      </c>
    </row>
    <row r="155" spans="1:21" ht="15">
      <c r="A155" t="s">
        <v>94</v>
      </c>
      <c r="B155" s="1">
        <v>400000000</v>
      </c>
      <c r="C155" s="1">
        <v>0</v>
      </c>
      <c r="D155" s="1">
        <v>0</v>
      </c>
      <c r="E155" s="1">
        <v>400000000</v>
      </c>
      <c r="F155" s="1">
        <v>0</v>
      </c>
      <c r="G155" s="1">
        <v>400000000</v>
      </c>
      <c r="H155" s="1">
        <v>0</v>
      </c>
      <c r="I155" s="1">
        <v>58772000</v>
      </c>
      <c r="J155" s="1">
        <v>341228000</v>
      </c>
      <c r="K155" s="1">
        <v>0</v>
      </c>
      <c r="L155" s="1">
        <v>58772000</v>
      </c>
      <c r="M155" s="1">
        <v>0</v>
      </c>
      <c r="N155" s="84">
        <v>14.693</v>
      </c>
      <c r="O155" s="1">
        <v>12019800</v>
      </c>
      <c r="P155" s="1">
        <v>12019800</v>
      </c>
      <c r="Q155" s="1">
        <v>46752200</v>
      </c>
      <c r="R155" s="84">
        <v>3.005</v>
      </c>
      <c r="S155" s="1">
        <v>12019800</v>
      </c>
      <c r="T155" s="1">
        <v>12019800</v>
      </c>
      <c r="U155" s="1">
        <v>0</v>
      </c>
    </row>
    <row r="156" spans="1:21" ht="15">
      <c r="A156" t="s">
        <v>79</v>
      </c>
      <c r="B156" s="1">
        <v>400000000</v>
      </c>
      <c r="C156" s="1">
        <v>0</v>
      </c>
      <c r="D156" s="1">
        <v>0</v>
      </c>
      <c r="E156" s="1">
        <v>400000000</v>
      </c>
      <c r="F156" s="1">
        <v>0</v>
      </c>
      <c r="G156" s="1">
        <v>400000000</v>
      </c>
      <c r="H156" s="1">
        <v>0</v>
      </c>
      <c r="I156" s="1">
        <v>58772000</v>
      </c>
      <c r="J156" s="1">
        <v>341228000</v>
      </c>
      <c r="K156" s="1">
        <v>0</v>
      </c>
      <c r="L156" s="1">
        <v>58772000</v>
      </c>
      <c r="M156" s="1">
        <v>0</v>
      </c>
      <c r="N156" s="84">
        <v>14.693</v>
      </c>
      <c r="O156" s="1">
        <v>12019800</v>
      </c>
      <c r="P156" s="1">
        <v>12019800</v>
      </c>
      <c r="Q156" s="1">
        <v>46752200</v>
      </c>
      <c r="R156" s="84">
        <v>3.005</v>
      </c>
      <c r="S156" s="1">
        <v>12019800</v>
      </c>
      <c r="T156" s="1">
        <v>12019800</v>
      </c>
      <c r="U156" s="1">
        <v>0</v>
      </c>
    </row>
    <row r="157" spans="1:21" ht="15">
      <c r="A157" t="s">
        <v>25</v>
      </c>
      <c r="B157" s="1">
        <v>400000000</v>
      </c>
      <c r="C157" s="1">
        <v>0</v>
      </c>
      <c r="D157" s="1">
        <v>0</v>
      </c>
      <c r="E157" s="1">
        <v>400000000</v>
      </c>
      <c r="F157" s="1">
        <v>0</v>
      </c>
      <c r="G157" s="1">
        <v>400000000</v>
      </c>
      <c r="H157" s="1">
        <v>0</v>
      </c>
      <c r="I157" s="1">
        <v>58772000</v>
      </c>
      <c r="J157" s="1">
        <v>341228000</v>
      </c>
      <c r="K157" s="1">
        <v>0</v>
      </c>
      <c r="L157" s="1">
        <v>58772000</v>
      </c>
      <c r="M157" s="1">
        <v>0</v>
      </c>
      <c r="N157" s="84">
        <v>14.693</v>
      </c>
      <c r="O157" s="1">
        <v>12019800</v>
      </c>
      <c r="P157" s="1">
        <v>12019800</v>
      </c>
      <c r="Q157" s="1">
        <v>46752200</v>
      </c>
      <c r="R157" s="84">
        <v>3.005</v>
      </c>
      <c r="S157" s="1">
        <v>12019800</v>
      </c>
      <c r="T157" s="1">
        <v>12019800</v>
      </c>
      <c r="U157" s="1">
        <v>0</v>
      </c>
    </row>
    <row r="158" spans="1:21" ht="15">
      <c r="A158" t="s">
        <v>95</v>
      </c>
      <c r="B158" s="1">
        <v>233000000</v>
      </c>
      <c r="C158" s="1">
        <v>0</v>
      </c>
      <c r="D158" s="1">
        <v>0</v>
      </c>
      <c r="E158" s="1">
        <v>233000000</v>
      </c>
      <c r="F158" s="1">
        <v>0</v>
      </c>
      <c r="G158" s="1">
        <v>233000000</v>
      </c>
      <c r="H158" s="1">
        <v>0</v>
      </c>
      <c r="I158" s="1">
        <v>42000000</v>
      </c>
      <c r="J158" s="1">
        <v>191000000</v>
      </c>
      <c r="K158" s="1">
        <v>0</v>
      </c>
      <c r="L158" s="1">
        <v>42000000</v>
      </c>
      <c r="M158" s="1">
        <v>0</v>
      </c>
      <c r="N158" s="84">
        <v>18.0258</v>
      </c>
      <c r="O158" s="1">
        <v>2000000</v>
      </c>
      <c r="P158" s="1">
        <v>2000000</v>
      </c>
      <c r="Q158" s="1">
        <v>40000000</v>
      </c>
      <c r="R158" s="84">
        <v>0.8584</v>
      </c>
      <c r="S158" s="1">
        <v>2000000</v>
      </c>
      <c r="T158" s="1">
        <v>2000000</v>
      </c>
      <c r="U158" s="1">
        <v>0</v>
      </c>
    </row>
    <row r="159" spans="1:21" ht="15">
      <c r="A159" t="s">
        <v>79</v>
      </c>
      <c r="B159" s="1">
        <v>233000000</v>
      </c>
      <c r="C159" s="1">
        <v>0</v>
      </c>
      <c r="D159" s="1">
        <v>0</v>
      </c>
      <c r="E159" s="1">
        <v>233000000</v>
      </c>
      <c r="F159" s="1">
        <v>0</v>
      </c>
      <c r="G159" s="1">
        <v>233000000</v>
      </c>
      <c r="H159" s="1">
        <v>0</v>
      </c>
      <c r="I159" s="1">
        <v>42000000</v>
      </c>
      <c r="J159" s="1">
        <v>191000000</v>
      </c>
      <c r="K159" s="1">
        <v>0</v>
      </c>
      <c r="L159" s="1">
        <v>42000000</v>
      </c>
      <c r="M159" s="1">
        <v>0</v>
      </c>
      <c r="N159" s="84">
        <v>18.0258</v>
      </c>
      <c r="O159" s="1">
        <v>2000000</v>
      </c>
      <c r="P159" s="1">
        <v>2000000</v>
      </c>
      <c r="Q159" s="1">
        <v>40000000</v>
      </c>
      <c r="R159" s="84">
        <v>0.8584</v>
      </c>
      <c r="S159" s="1">
        <v>2000000</v>
      </c>
      <c r="T159" s="1">
        <v>2000000</v>
      </c>
      <c r="U159" s="1">
        <v>0</v>
      </c>
    </row>
    <row r="160" spans="1:21" ht="15">
      <c r="A160" t="s">
        <v>25</v>
      </c>
      <c r="B160" s="1">
        <v>233000000</v>
      </c>
      <c r="C160" s="1">
        <v>0</v>
      </c>
      <c r="D160" s="1">
        <v>0</v>
      </c>
      <c r="E160" s="1">
        <v>233000000</v>
      </c>
      <c r="F160" s="1">
        <v>0</v>
      </c>
      <c r="G160" s="1">
        <v>233000000</v>
      </c>
      <c r="H160" s="1">
        <v>0</v>
      </c>
      <c r="I160" s="1">
        <v>42000000</v>
      </c>
      <c r="J160" s="1">
        <v>191000000</v>
      </c>
      <c r="K160" s="1">
        <v>0</v>
      </c>
      <c r="L160" s="1">
        <v>42000000</v>
      </c>
      <c r="M160" s="1">
        <v>0</v>
      </c>
      <c r="N160" s="84">
        <v>18.0258</v>
      </c>
      <c r="O160" s="1">
        <v>2000000</v>
      </c>
      <c r="P160" s="1">
        <v>2000000</v>
      </c>
      <c r="Q160" s="1">
        <v>40000000</v>
      </c>
      <c r="R160" s="84">
        <v>0.8584</v>
      </c>
      <c r="S160" s="1">
        <v>2000000</v>
      </c>
      <c r="T160" s="1">
        <v>2000000</v>
      </c>
      <c r="U160" s="1">
        <v>0</v>
      </c>
    </row>
    <row r="161" spans="1:21" ht="15">
      <c r="A161" t="s">
        <v>96</v>
      </c>
      <c r="B161" s="1">
        <v>244000000</v>
      </c>
      <c r="C161" s="1">
        <v>0</v>
      </c>
      <c r="D161" s="1">
        <v>0</v>
      </c>
      <c r="E161" s="1">
        <v>244000000</v>
      </c>
      <c r="F161" s="1">
        <v>0</v>
      </c>
      <c r="G161" s="1">
        <v>244000000</v>
      </c>
      <c r="H161" s="1">
        <v>0</v>
      </c>
      <c r="I161" s="1">
        <v>39600000</v>
      </c>
      <c r="J161" s="1">
        <v>204400000</v>
      </c>
      <c r="K161" s="1">
        <v>0</v>
      </c>
      <c r="L161" s="1">
        <v>39600000</v>
      </c>
      <c r="M161" s="1">
        <v>0</v>
      </c>
      <c r="N161" s="84">
        <v>16.2295</v>
      </c>
      <c r="O161" s="1">
        <v>7260000</v>
      </c>
      <c r="P161" s="1">
        <v>7260000</v>
      </c>
      <c r="Q161" s="1">
        <v>32340000</v>
      </c>
      <c r="R161" s="84">
        <v>2.9754</v>
      </c>
      <c r="S161" s="1">
        <v>7260000</v>
      </c>
      <c r="T161" s="1">
        <v>7260000</v>
      </c>
      <c r="U161" s="1">
        <v>0</v>
      </c>
    </row>
    <row r="162" spans="1:21" ht="15">
      <c r="A162" t="s">
        <v>79</v>
      </c>
      <c r="B162" s="1">
        <v>244000000</v>
      </c>
      <c r="C162" s="1">
        <v>0</v>
      </c>
      <c r="D162" s="1">
        <v>0</v>
      </c>
      <c r="E162" s="1">
        <v>244000000</v>
      </c>
      <c r="F162" s="1">
        <v>0</v>
      </c>
      <c r="G162" s="1">
        <v>244000000</v>
      </c>
      <c r="H162" s="1">
        <v>0</v>
      </c>
      <c r="I162" s="1">
        <v>39600000</v>
      </c>
      <c r="J162" s="1">
        <v>204400000</v>
      </c>
      <c r="K162" s="1">
        <v>0</v>
      </c>
      <c r="L162" s="1">
        <v>39600000</v>
      </c>
      <c r="M162" s="1">
        <v>0</v>
      </c>
      <c r="N162" s="84">
        <v>16.2295</v>
      </c>
      <c r="O162" s="1">
        <v>7260000</v>
      </c>
      <c r="P162" s="1">
        <v>7260000</v>
      </c>
      <c r="Q162" s="1">
        <v>32340000</v>
      </c>
      <c r="R162" s="84">
        <v>2.9754</v>
      </c>
      <c r="S162" s="1">
        <v>7260000</v>
      </c>
      <c r="T162" s="1">
        <v>7260000</v>
      </c>
      <c r="U162" s="1">
        <v>0</v>
      </c>
    </row>
    <row r="163" spans="1:21" ht="15">
      <c r="A163" t="s">
        <v>25</v>
      </c>
      <c r="B163" s="1">
        <v>244000000</v>
      </c>
      <c r="C163" s="1">
        <v>0</v>
      </c>
      <c r="D163" s="1">
        <v>0</v>
      </c>
      <c r="E163" s="1">
        <v>244000000</v>
      </c>
      <c r="F163" s="1">
        <v>0</v>
      </c>
      <c r="G163" s="1">
        <v>244000000</v>
      </c>
      <c r="H163" s="1">
        <v>0</v>
      </c>
      <c r="I163" s="1">
        <v>39600000</v>
      </c>
      <c r="J163" s="1">
        <v>204400000</v>
      </c>
      <c r="K163" s="1">
        <v>0</v>
      </c>
      <c r="L163" s="1">
        <v>39600000</v>
      </c>
      <c r="M163" s="1">
        <v>0</v>
      </c>
      <c r="N163" s="84">
        <v>16.2295</v>
      </c>
      <c r="O163" s="1">
        <v>7260000</v>
      </c>
      <c r="P163" s="1">
        <v>7260000</v>
      </c>
      <c r="Q163" s="1">
        <v>32340000</v>
      </c>
      <c r="R163" s="84">
        <v>2.9754</v>
      </c>
      <c r="S163" s="1">
        <v>7260000</v>
      </c>
      <c r="T163" s="1">
        <v>7260000</v>
      </c>
      <c r="U163" s="1">
        <v>0</v>
      </c>
    </row>
    <row r="164" spans="1:21" ht="15">
      <c r="A164" t="s">
        <v>97</v>
      </c>
      <c r="B164" s="1">
        <v>561000000</v>
      </c>
      <c r="C164" s="1">
        <v>0</v>
      </c>
      <c r="D164" s="1">
        <v>0</v>
      </c>
      <c r="E164" s="1">
        <v>561000000</v>
      </c>
      <c r="F164" s="1">
        <v>0</v>
      </c>
      <c r="G164" s="1">
        <v>561000000</v>
      </c>
      <c r="H164" s="1">
        <v>0</v>
      </c>
      <c r="I164" s="1">
        <v>89600000</v>
      </c>
      <c r="J164" s="1">
        <v>471400000</v>
      </c>
      <c r="K164" s="1">
        <v>0</v>
      </c>
      <c r="L164" s="1">
        <v>89600000</v>
      </c>
      <c r="M164" s="1">
        <v>0</v>
      </c>
      <c r="N164" s="84">
        <v>15.9715</v>
      </c>
      <c r="O164" s="1">
        <v>14480000</v>
      </c>
      <c r="P164" s="1">
        <v>14480000</v>
      </c>
      <c r="Q164" s="1">
        <v>75120000</v>
      </c>
      <c r="R164" s="84">
        <v>2.5811</v>
      </c>
      <c r="S164" s="1">
        <v>14480000</v>
      </c>
      <c r="T164" s="1">
        <v>14480000</v>
      </c>
      <c r="U164" s="1">
        <v>0</v>
      </c>
    </row>
    <row r="165" spans="1:21" ht="15">
      <c r="A165" t="s">
        <v>79</v>
      </c>
      <c r="B165" s="1">
        <v>561000000</v>
      </c>
      <c r="C165" s="1">
        <v>0</v>
      </c>
      <c r="D165" s="1">
        <v>0</v>
      </c>
      <c r="E165" s="1">
        <v>561000000</v>
      </c>
      <c r="F165" s="1">
        <v>0</v>
      </c>
      <c r="G165" s="1">
        <v>561000000</v>
      </c>
      <c r="H165" s="1">
        <v>0</v>
      </c>
      <c r="I165" s="1">
        <v>89600000</v>
      </c>
      <c r="J165" s="1">
        <v>471400000</v>
      </c>
      <c r="K165" s="1">
        <v>0</v>
      </c>
      <c r="L165" s="1">
        <v>89600000</v>
      </c>
      <c r="M165" s="1">
        <v>0</v>
      </c>
      <c r="N165" s="84">
        <v>15.9715</v>
      </c>
      <c r="O165" s="1">
        <v>14480000</v>
      </c>
      <c r="P165" s="1">
        <v>14480000</v>
      </c>
      <c r="Q165" s="1">
        <v>75120000</v>
      </c>
      <c r="R165" s="84">
        <v>2.5811</v>
      </c>
      <c r="S165" s="1">
        <v>14480000</v>
      </c>
      <c r="T165" s="1">
        <v>14480000</v>
      </c>
      <c r="U165" s="1">
        <v>0</v>
      </c>
    </row>
    <row r="166" spans="1:21" ht="15">
      <c r="A166" t="s">
        <v>25</v>
      </c>
      <c r="B166" s="1">
        <v>561000000</v>
      </c>
      <c r="C166" s="1">
        <v>0</v>
      </c>
      <c r="D166" s="1">
        <v>0</v>
      </c>
      <c r="E166" s="1">
        <v>561000000</v>
      </c>
      <c r="F166" s="1">
        <v>0</v>
      </c>
      <c r="G166" s="1">
        <v>561000000</v>
      </c>
      <c r="H166" s="1">
        <v>0</v>
      </c>
      <c r="I166" s="1">
        <v>89600000</v>
      </c>
      <c r="J166" s="1">
        <v>471400000</v>
      </c>
      <c r="K166" s="1">
        <v>0</v>
      </c>
      <c r="L166" s="1">
        <v>89600000</v>
      </c>
      <c r="M166" s="1">
        <v>0</v>
      </c>
      <c r="N166" s="84">
        <v>15.9715</v>
      </c>
      <c r="O166" s="1">
        <v>14480000</v>
      </c>
      <c r="P166" s="1">
        <v>14480000</v>
      </c>
      <c r="Q166" s="1">
        <v>75120000</v>
      </c>
      <c r="R166" s="84">
        <v>2.5811</v>
      </c>
      <c r="S166" s="1">
        <v>14480000</v>
      </c>
      <c r="T166" s="1">
        <v>14480000</v>
      </c>
      <c r="U166" s="1">
        <v>0</v>
      </c>
    </row>
    <row r="167" spans="1:21" ht="15">
      <c r="A167" t="s">
        <v>98</v>
      </c>
      <c r="B167" s="1">
        <v>283000000</v>
      </c>
      <c r="C167" s="1">
        <v>0</v>
      </c>
      <c r="D167" s="1">
        <v>0</v>
      </c>
      <c r="E167" s="1">
        <v>283000000</v>
      </c>
      <c r="F167" s="1">
        <v>0</v>
      </c>
      <c r="G167" s="1">
        <v>283000000</v>
      </c>
      <c r="H167" s="1">
        <v>0</v>
      </c>
      <c r="I167" s="1">
        <v>38504000</v>
      </c>
      <c r="J167" s="1">
        <v>244496000</v>
      </c>
      <c r="K167" s="1">
        <v>0</v>
      </c>
      <c r="L167" s="1">
        <v>38504000</v>
      </c>
      <c r="M167" s="1">
        <v>0</v>
      </c>
      <c r="N167" s="84">
        <v>13.6057</v>
      </c>
      <c r="O167" s="1">
        <v>8399333</v>
      </c>
      <c r="P167" s="1">
        <v>8399333</v>
      </c>
      <c r="Q167" s="1">
        <v>30104667</v>
      </c>
      <c r="R167" s="84">
        <v>2.968</v>
      </c>
      <c r="S167" s="1">
        <v>8399333</v>
      </c>
      <c r="T167" s="1">
        <v>8399333</v>
      </c>
      <c r="U167" s="1">
        <v>0</v>
      </c>
    </row>
    <row r="168" spans="1:21" ht="15">
      <c r="A168" t="s">
        <v>79</v>
      </c>
      <c r="B168" s="1">
        <v>283000000</v>
      </c>
      <c r="C168" s="1">
        <v>0</v>
      </c>
      <c r="D168" s="1">
        <v>0</v>
      </c>
      <c r="E168" s="1">
        <v>283000000</v>
      </c>
      <c r="F168" s="1">
        <v>0</v>
      </c>
      <c r="G168" s="1">
        <v>283000000</v>
      </c>
      <c r="H168" s="1">
        <v>0</v>
      </c>
      <c r="I168" s="1">
        <v>38504000</v>
      </c>
      <c r="J168" s="1">
        <v>244496000</v>
      </c>
      <c r="K168" s="1">
        <v>0</v>
      </c>
      <c r="L168" s="1">
        <v>38504000</v>
      </c>
      <c r="M168" s="1">
        <v>0</v>
      </c>
      <c r="N168" s="84">
        <v>13.6057</v>
      </c>
      <c r="O168" s="1">
        <v>8399333</v>
      </c>
      <c r="P168" s="1">
        <v>8399333</v>
      </c>
      <c r="Q168" s="1">
        <v>30104667</v>
      </c>
      <c r="R168" s="84">
        <v>2.968</v>
      </c>
      <c r="S168" s="1">
        <v>8399333</v>
      </c>
      <c r="T168" s="1">
        <v>8399333</v>
      </c>
      <c r="U168" s="1">
        <v>0</v>
      </c>
    </row>
    <row r="169" spans="1:21" ht="15">
      <c r="A169" t="s">
        <v>25</v>
      </c>
      <c r="B169" s="1">
        <v>283000000</v>
      </c>
      <c r="C169" s="1">
        <v>0</v>
      </c>
      <c r="D169" s="1">
        <v>0</v>
      </c>
      <c r="E169" s="1">
        <v>283000000</v>
      </c>
      <c r="F169" s="1">
        <v>0</v>
      </c>
      <c r="G169" s="1">
        <v>283000000</v>
      </c>
      <c r="H169" s="1">
        <v>0</v>
      </c>
      <c r="I169" s="1">
        <v>38504000</v>
      </c>
      <c r="J169" s="1">
        <v>244496000</v>
      </c>
      <c r="K169" s="1">
        <v>0</v>
      </c>
      <c r="L169" s="1">
        <v>38504000</v>
      </c>
      <c r="M169" s="1">
        <v>0</v>
      </c>
      <c r="N169" s="84">
        <v>13.6057</v>
      </c>
      <c r="O169" s="1">
        <v>8399333</v>
      </c>
      <c r="P169" s="1">
        <v>8399333</v>
      </c>
      <c r="Q169" s="1">
        <v>30104667</v>
      </c>
      <c r="R169" s="84">
        <v>2.968</v>
      </c>
      <c r="S169" s="1">
        <v>8399333</v>
      </c>
      <c r="T169" s="1">
        <v>8399333</v>
      </c>
      <c r="U169" s="1">
        <v>0</v>
      </c>
    </row>
    <row r="170" spans="1:21" ht="15">
      <c r="A170" t="s">
        <v>99</v>
      </c>
      <c r="B170" s="1">
        <v>275000000</v>
      </c>
      <c r="C170" s="1">
        <v>0</v>
      </c>
      <c r="D170" s="1">
        <v>0</v>
      </c>
      <c r="E170" s="1">
        <v>275000000</v>
      </c>
      <c r="F170" s="1">
        <v>0</v>
      </c>
      <c r="G170" s="1">
        <v>275000000</v>
      </c>
      <c r="H170" s="1">
        <v>0</v>
      </c>
      <c r="I170" s="1">
        <v>94800000</v>
      </c>
      <c r="J170" s="1">
        <v>180200000</v>
      </c>
      <c r="K170" s="1">
        <v>0</v>
      </c>
      <c r="L170" s="1">
        <v>94800000</v>
      </c>
      <c r="M170" s="1">
        <v>0</v>
      </c>
      <c r="N170" s="84">
        <v>34.4727</v>
      </c>
      <c r="O170" s="1">
        <v>20883332</v>
      </c>
      <c r="P170" s="1">
        <v>20883332</v>
      </c>
      <c r="Q170" s="1">
        <v>73916668</v>
      </c>
      <c r="R170" s="84">
        <v>7.5939</v>
      </c>
      <c r="S170" s="1">
        <v>20883332</v>
      </c>
      <c r="T170" s="1">
        <v>20883332</v>
      </c>
      <c r="U170" s="1">
        <v>0</v>
      </c>
    </row>
    <row r="171" spans="1:21" ht="15">
      <c r="A171" t="s">
        <v>79</v>
      </c>
      <c r="B171" s="1">
        <v>275000000</v>
      </c>
      <c r="C171" s="1">
        <v>0</v>
      </c>
      <c r="D171" s="1">
        <v>0</v>
      </c>
      <c r="E171" s="1">
        <v>275000000</v>
      </c>
      <c r="F171" s="1">
        <v>0</v>
      </c>
      <c r="G171" s="1">
        <v>275000000</v>
      </c>
      <c r="H171" s="1">
        <v>0</v>
      </c>
      <c r="I171" s="1">
        <v>94800000</v>
      </c>
      <c r="J171" s="1">
        <v>180200000</v>
      </c>
      <c r="K171" s="1">
        <v>0</v>
      </c>
      <c r="L171" s="1">
        <v>94800000</v>
      </c>
      <c r="M171" s="1">
        <v>0</v>
      </c>
      <c r="N171" s="84">
        <v>34.4727</v>
      </c>
      <c r="O171" s="1">
        <v>20883332</v>
      </c>
      <c r="P171" s="1">
        <v>20883332</v>
      </c>
      <c r="Q171" s="1">
        <v>73916668</v>
      </c>
      <c r="R171" s="84">
        <v>7.5939</v>
      </c>
      <c r="S171" s="1">
        <v>20883332</v>
      </c>
      <c r="T171" s="1">
        <v>20883332</v>
      </c>
      <c r="U171" s="1">
        <v>0</v>
      </c>
    </row>
    <row r="172" spans="1:21" ht="15">
      <c r="A172" t="s">
        <v>25</v>
      </c>
      <c r="B172" s="1">
        <v>275000000</v>
      </c>
      <c r="C172" s="1">
        <v>0</v>
      </c>
      <c r="D172" s="1">
        <v>0</v>
      </c>
      <c r="E172" s="1">
        <v>275000000</v>
      </c>
      <c r="F172" s="1">
        <v>0</v>
      </c>
      <c r="G172" s="1">
        <v>275000000</v>
      </c>
      <c r="H172" s="1">
        <v>0</v>
      </c>
      <c r="I172" s="1">
        <v>94800000</v>
      </c>
      <c r="J172" s="1">
        <v>180200000</v>
      </c>
      <c r="K172" s="1">
        <v>0</v>
      </c>
      <c r="L172" s="1">
        <v>94800000</v>
      </c>
      <c r="M172" s="1">
        <v>0</v>
      </c>
      <c r="N172" s="84">
        <v>34.4727</v>
      </c>
      <c r="O172" s="1">
        <v>20883332</v>
      </c>
      <c r="P172" s="1">
        <v>20883332</v>
      </c>
      <c r="Q172" s="1">
        <v>73916668</v>
      </c>
      <c r="R172" s="84">
        <v>7.5939</v>
      </c>
      <c r="S172" s="1">
        <v>20883332</v>
      </c>
      <c r="T172" s="1">
        <v>20883332</v>
      </c>
      <c r="U172" s="1">
        <v>0</v>
      </c>
    </row>
    <row r="173" spans="1:21" ht="15">
      <c r="A173" t="s">
        <v>100</v>
      </c>
      <c r="B173" s="1">
        <v>283000000</v>
      </c>
      <c r="C173" s="1">
        <v>0</v>
      </c>
      <c r="D173" s="1">
        <v>0</v>
      </c>
      <c r="E173" s="1">
        <v>283000000</v>
      </c>
      <c r="F173" s="1">
        <v>0</v>
      </c>
      <c r="G173" s="1">
        <v>283000000</v>
      </c>
      <c r="H173" s="1">
        <v>0</v>
      </c>
      <c r="I173" s="1">
        <v>42600000</v>
      </c>
      <c r="J173" s="1">
        <v>240400000</v>
      </c>
      <c r="K173" s="1">
        <v>0</v>
      </c>
      <c r="L173" s="1">
        <v>42600000</v>
      </c>
      <c r="M173" s="1">
        <v>0</v>
      </c>
      <c r="N173" s="84">
        <v>15.053</v>
      </c>
      <c r="O173" s="1">
        <v>8756666</v>
      </c>
      <c r="P173" s="1">
        <v>8756666</v>
      </c>
      <c r="Q173" s="1">
        <v>33843334</v>
      </c>
      <c r="R173" s="84">
        <v>3.0942</v>
      </c>
      <c r="S173" s="1">
        <v>8756666</v>
      </c>
      <c r="T173" s="1">
        <v>8756666</v>
      </c>
      <c r="U173" s="1">
        <v>0</v>
      </c>
    </row>
    <row r="174" spans="1:21" ht="15">
      <c r="A174" t="s">
        <v>79</v>
      </c>
      <c r="B174" s="1">
        <v>283000000</v>
      </c>
      <c r="C174" s="1">
        <v>0</v>
      </c>
      <c r="D174" s="1">
        <v>0</v>
      </c>
      <c r="E174" s="1">
        <v>283000000</v>
      </c>
      <c r="F174" s="1">
        <v>0</v>
      </c>
      <c r="G174" s="1">
        <v>283000000</v>
      </c>
      <c r="H174" s="1">
        <v>0</v>
      </c>
      <c r="I174" s="1">
        <v>42600000</v>
      </c>
      <c r="J174" s="1">
        <v>240400000</v>
      </c>
      <c r="K174" s="1">
        <v>0</v>
      </c>
      <c r="L174" s="1">
        <v>42600000</v>
      </c>
      <c r="M174" s="1">
        <v>0</v>
      </c>
      <c r="N174" s="84">
        <v>15.053</v>
      </c>
      <c r="O174" s="1">
        <v>8756666</v>
      </c>
      <c r="P174" s="1">
        <v>8756666</v>
      </c>
      <c r="Q174" s="1">
        <v>33843334</v>
      </c>
      <c r="R174" s="84">
        <v>3.0942</v>
      </c>
      <c r="S174" s="1">
        <v>8756666</v>
      </c>
      <c r="T174" s="1">
        <v>8756666</v>
      </c>
      <c r="U174" s="1">
        <v>0</v>
      </c>
    </row>
    <row r="175" spans="1:21" ht="15">
      <c r="A175" t="s">
        <v>25</v>
      </c>
      <c r="B175" s="1">
        <v>283000000</v>
      </c>
      <c r="C175" s="1">
        <v>0</v>
      </c>
      <c r="D175" s="1">
        <v>0</v>
      </c>
      <c r="E175" s="1">
        <v>283000000</v>
      </c>
      <c r="F175" s="1">
        <v>0</v>
      </c>
      <c r="G175" s="1">
        <v>283000000</v>
      </c>
      <c r="H175" s="1">
        <v>0</v>
      </c>
      <c r="I175" s="1">
        <v>42600000</v>
      </c>
      <c r="J175" s="1">
        <v>240400000</v>
      </c>
      <c r="K175" s="1">
        <v>0</v>
      </c>
      <c r="L175" s="1">
        <v>42600000</v>
      </c>
      <c r="M175" s="1">
        <v>0</v>
      </c>
      <c r="N175" s="84">
        <v>15.053</v>
      </c>
      <c r="O175" s="1">
        <v>8756666</v>
      </c>
      <c r="P175" s="1">
        <v>8756666</v>
      </c>
      <c r="Q175" s="1">
        <v>33843334</v>
      </c>
      <c r="R175" s="84">
        <v>3.0942</v>
      </c>
      <c r="S175" s="1">
        <v>8756666</v>
      </c>
      <c r="T175" s="1">
        <v>8756666</v>
      </c>
      <c r="U175" s="1">
        <v>0</v>
      </c>
    </row>
    <row r="176" spans="1:21" ht="15">
      <c r="A176" t="s">
        <v>101</v>
      </c>
      <c r="B176" s="1">
        <v>300000000</v>
      </c>
      <c r="C176" s="1">
        <v>0</v>
      </c>
      <c r="D176" s="1">
        <v>0</v>
      </c>
      <c r="E176" s="1">
        <v>300000000</v>
      </c>
      <c r="F176" s="1">
        <v>0</v>
      </c>
      <c r="G176" s="1">
        <v>300000000</v>
      </c>
      <c r="H176" s="1">
        <v>0</v>
      </c>
      <c r="I176" s="1">
        <v>22800000</v>
      </c>
      <c r="J176" s="1">
        <v>277200000</v>
      </c>
      <c r="K176" s="1">
        <v>0</v>
      </c>
      <c r="L176" s="1">
        <v>22800000</v>
      </c>
      <c r="M176" s="1">
        <v>0</v>
      </c>
      <c r="N176" s="84">
        <v>7.6</v>
      </c>
      <c r="O176" s="1">
        <v>5700000</v>
      </c>
      <c r="P176" s="1">
        <v>5700000</v>
      </c>
      <c r="Q176" s="1">
        <v>17100000</v>
      </c>
      <c r="R176" s="84">
        <v>1.9</v>
      </c>
      <c r="S176" s="1">
        <v>5700000</v>
      </c>
      <c r="T176" s="1">
        <v>5700000</v>
      </c>
      <c r="U176" s="1">
        <v>0</v>
      </c>
    </row>
    <row r="177" spans="1:21" ht="15">
      <c r="A177" t="s">
        <v>79</v>
      </c>
      <c r="B177" s="1">
        <v>300000000</v>
      </c>
      <c r="C177" s="1">
        <v>0</v>
      </c>
      <c r="D177" s="1">
        <v>0</v>
      </c>
      <c r="E177" s="1">
        <v>300000000</v>
      </c>
      <c r="F177" s="1">
        <v>0</v>
      </c>
      <c r="G177" s="1">
        <v>300000000</v>
      </c>
      <c r="H177" s="1">
        <v>0</v>
      </c>
      <c r="I177" s="1">
        <v>22800000</v>
      </c>
      <c r="J177" s="1">
        <v>277200000</v>
      </c>
      <c r="K177" s="1">
        <v>0</v>
      </c>
      <c r="L177" s="1">
        <v>22800000</v>
      </c>
      <c r="M177" s="1">
        <v>0</v>
      </c>
      <c r="N177" s="84">
        <v>7.6</v>
      </c>
      <c r="O177" s="1">
        <v>5700000</v>
      </c>
      <c r="P177" s="1">
        <v>5700000</v>
      </c>
      <c r="Q177" s="1">
        <v>17100000</v>
      </c>
      <c r="R177" s="84">
        <v>1.9</v>
      </c>
      <c r="S177" s="1">
        <v>5700000</v>
      </c>
      <c r="T177" s="1">
        <v>5700000</v>
      </c>
      <c r="U177" s="1">
        <v>0</v>
      </c>
    </row>
    <row r="178" spans="1:21" ht="15">
      <c r="A178" t="s">
        <v>25</v>
      </c>
      <c r="B178" s="1">
        <v>300000000</v>
      </c>
      <c r="C178" s="1">
        <v>0</v>
      </c>
      <c r="D178" s="1">
        <v>0</v>
      </c>
      <c r="E178" s="1">
        <v>300000000</v>
      </c>
      <c r="F178" s="1">
        <v>0</v>
      </c>
      <c r="G178" s="1">
        <v>300000000</v>
      </c>
      <c r="H178" s="1">
        <v>0</v>
      </c>
      <c r="I178" s="1">
        <v>22800000</v>
      </c>
      <c r="J178" s="1">
        <v>277200000</v>
      </c>
      <c r="K178" s="1">
        <v>0</v>
      </c>
      <c r="L178" s="1">
        <v>22800000</v>
      </c>
      <c r="M178" s="1">
        <v>0</v>
      </c>
      <c r="N178" s="84">
        <v>7.6</v>
      </c>
      <c r="O178" s="1">
        <v>5700000</v>
      </c>
      <c r="P178" s="1">
        <v>5700000</v>
      </c>
      <c r="Q178" s="1">
        <v>17100000</v>
      </c>
      <c r="R178" s="84">
        <v>1.9</v>
      </c>
      <c r="S178" s="1">
        <v>5700000</v>
      </c>
      <c r="T178" s="1">
        <v>5700000</v>
      </c>
      <c r="U178" s="1">
        <v>0</v>
      </c>
    </row>
    <row r="179" spans="1:21" ht="15">
      <c r="A179" t="s">
        <v>102</v>
      </c>
      <c r="B179" s="1">
        <v>3658473000</v>
      </c>
      <c r="C179" s="1">
        <v>0</v>
      </c>
      <c r="D179" s="1">
        <v>0</v>
      </c>
      <c r="E179" s="1">
        <v>3658473000</v>
      </c>
      <c r="F179" s="1">
        <v>0</v>
      </c>
      <c r="G179" s="1">
        <v>3658473000</v>
      </c>
      <c r="H179" s="1">
        <v>0</v>
      </c>
      <c r="I179" s="1">
        <v>278400000</v>
      </c>
      <c r="J179" s="1">
        <v>3380073000</v>
      </c>
      <c r="K179" s="1">
        <v>0</v>
      </c>
      <c r="L179" s="1">
        <v>278400000</v>
      </c>
      <c r="M179" s="1">
        <v>0</v>
      </c>
      <c r="N179" s="84">
        <v>7.6097</v>
      </c>
      <c r="O179" s="1">
        <v>47653333</v>
      </c>
      <c r="P179" s="1">
        <v>47653333</v>
      </c>
      <c r="Q179" s="1">
        <v>230746667</v>
      </c>
      <c r="R179" s="84">
        <v>1.3025</v>
      </c>
      <c r="S179" s="1">
        <v>47653333</v>
      </c>
      <c r="T179" s="1">
        <v>47653333</v>
      </c>
      <c r="U179" s="1">
        <v>0</v>
      </c>
    </row>
    <row r="180" spans="1:21" ht="15">
      <c r="A180" t="s">
        <v>79</v>
      </c>
      <c r="B180" s="1">
        <v>3658473000</v>
      </c>
      <c r="C180" s="1">
        <v>0</v>
      </c>
      <c r="D180" s="1">
        <v>0</v>
      </c>
      <c r="E180" s="1">
        <v>3658473000</v>
      </c>
      <c r="F180" s="1">
        <v>0</v>
      </c>
      <c r="G180" s="1">
        <v>3658473000</v>
      </c>
      <c r="H180" s="1">
        <v>0</v>
      </c>
      <c r="I180" s="1">
        <v>278400000</v>
      </c>
      <c r="J180" s="1">
        <v>3380073000</v>
      </c>
      <c r="K180" s="1">
        <v>0</v>
      </c>
      <c r="L180" s="1">
        <v>278400000</v>
      </c>
      <c r="M180" s="1">
        <v>0</v>
      </c>
      <c r="N180" s="84">
        <v>7.6097</v>
      </c>
      <c r="O180" s="1">
        <v>47653333</v>
      </c>
      <c r="P180" s="1">
        <v>47653333</v>
      </c>
      <c r="Q180" s="1">
        <v>230746667</v>
      </c>
      <c r="R180" s="84">
        <v>1.3025</v>
      </c>
      <c r="S180" s="1">
        <v>47653333</v>
      </c>
      <c r="T180" s="1">
        <v>47653333</v>
      </c>
      <c r="U180" s="1">
        <v>0</v>
      </c>
    </row>
    <row r="181" spans="1:21" ht="15">
      <c r="A181" t="s">
        <v>25</v>
      </c>
      <c r="B181" s="1">
        <v>2744528000</v>
      </c>
      <c r="C181" s="1">
        <v>0</v>
      </c>
      <c r="D181" s="1">
        <v>0</v>
      </c>
      <c r="E181" s="1">
        <v>2744528000</v>
      </c>
      <c r="F181" s="1">
        <v>0</v>
      </c>
      <c r="G181" s="1">
        <v>2744528000</v>
      </c>
      <c r="H181" s="1">
        <v>0</v>
      </c>
      <c r="I181" s="1">
        <v>278400000</v>
      </c>
      <c r="J181" s="1">
        <v>2466128000</v>
      </c>
      <c r="K181" s="1">
        <v>0</v>
      </c>
      <c r="L181" s="1">
        <v>278400000</v>
      </c>
      <c r="M181" s="1">
        <v>0</v>
      </c>
      <c r="N181" s="84">
        <v>10.1438</v>
      </c>
      <c r="O181" s="1">
        <v>47653333</v>
      </c>
      <c r="P181" s="1">
        <v>47653333</v>
      </c>
      <c r="Q181" s="1">
        <v>230746667</v>
      </c>
      <c r="R181" s="84">
        <v>1.7363</v>
      </c>
      <c r="S181" s="1">
        <v>47653333</v>
      </c>
      <c r="T181" s="1">
        <v>47653333</v>
      </c>
      <c r="U181" s="1">
        <v>0</v>
      </c>
    </row>
    <row r="182" spans="1:21" ht="15">
      <c r="A182" t="s">
        <v>103</v>
      </c>
      <c r="B182" s="1">
        <v>913945000</v>
      </c>
      <c r="C182" s="1">
        <v>0</v>
      </c>
      <c r="D182" s="1">
        <v>0</v>
      </c>
      <c r="E182" s="1">
        <v>913945000</v>
      </c>
      <c r="F182" s="1">
        <v>0</v>
      </c>
      <c r="G182" s="1">
        <v>913945000</v>
      </c>
      <c r="H182" s="1">
        <v>0</v>
      </c>
      <c r="I182" s="1">
        <v>0</v>
      </c>
      <c r="J182" s="1">
        <v>913945000</v>
      </c>
      <c r="K182" s="1">
        <v>0</v>
      </c>
      <c r="L182" s="1">
        <v>0</v>
      </c>
      <c r="M182" s="1">
        <v>0</v>
      </c>
      <c r="N182" s="84">
        <v>0</v>
      </c>
      <c r="O182" s="1">
        <v>0</v>
      </c>
      <c r="P182" s="1">
        <v>0</v>
      </c>
      <c r="Q182" s="1">
        <v>0</v>
      </c>
      <c r="R182" s="84">
        <v>0</v>
      </c>
      <c r="S182" s="1">
        <v>0</v>
      </c>
      <c r="T182" s="1">
        <v>0</v>
      </c>
      <c r="U182" s="1">
        <v>0</v>
      </c>
    </row>
    <row r="183" spans="1:21" ht="15">
      <c r="A183" t="s">
        <v>104</v>
      </c>
      <c r="B183" s="1">
        <v>280000000</v>
      </c>
      <c r="C183" s="1">
        <v>0</v>
      </c>
      <c r="D183" s="1">
        <v>0</v>
      </c>
      <c r="E183" s="1">
        <v>280000000</v>
      </c>
      <c r="F183" s="1">
        <v>0</v>
      </c>
      <c r="G183" s="1">
        <v>280000000</v>
      </c>
      <c r="H183" s="1">
        <v>0</v>
      </c>
      <c r="I183" s="1">
        <v>30000000</v>
      </c>
      <c r="J183" s="1">
        <v>250000000</v>
      </c>
      <c r="K183" s="1">
        <v>0</v>
      </c>
      <c r="L183" s="1">
        <v>30000000</v>
      </c>
      <c r="M183" s="1">
        <v>0</v>
      </c>
      <c r="N183" s="84">
        <v>10.7143</v>
      </c>
      <c r="O183" s="1">
        <v>6166667</v>
      </c>
      <c r="P183" s="1">
        <v>6166667</v>
      </c>
      <c r="Q183" s="1">
        <v>23833333</v>
      </c>
      <c r="R183" s="84">
        <v>2.2024</v>
      </c>
      <c r="S183" s="1">
        <v>6166667</v>
      </c>
      <c r="T183" s="1">
        <v>6166667</v>
      </c>
      <c r="U183" s="1">
        <v>0</v>
      </c>
    </row>
    <row r="184" spans="1:21" ht="15">
      <c r="A184" t="s">
        <v>79</v>
      </c>
      <c r="B184" s="1">
        <v>280000000</v>
      </c>
      <c r="C184" s="1">
        <v>0</v>
      </c>
      <c r="D184" s="1">
        <v>0</v>
      </c>
      <c r="E184" s="1">
        <v>280000000</v>
      </c>
      <c r="F184" s="1">
        <v>0</v>
      </c>
      <c r="G184" s="1">
        <v>280000000</v>
      </c>
      <c r="H184" s="1">
        <v>0</v>
      </c>
      <c r="I184" s="1">
        <v>30000000</v>
      </c>
      <c r="J184" s="1">
        <v>250000000</v>
      </c>
      <c r="K184" s="1">
        <v>0</v>
      </c>
      <c r="L184" s="1">
        <v>30000000</v>
      </c>
      <c r="M184" s="1">
        <v>0</v>
      </c>
      <c r="N184" s="84">
        <v>10.7143</v>
      </c>
      <c r="O184" s="1">
        <v>6166667</v>
      </c>
      <c r="P184" s="1">
        <v>6166667</v>
      </c>
      <c r="Q184" s="1">
        <v>23833333</v>
      </c>
      <c r="R184" s="84">
        <v>2.2024</v>
      </c>
      <c r="S184" s="1">
        <v>6166667</v>
      </c>
      <c r="T184" s="1">
        <v>6166667</v>
      </c>
      <c r="U184" s="1">
        <v>0</v>
      </c>
    </row>
    <row r="185" spans="1:21" ht="15">
      <c r="A185" t="s">
        <v>25</v>
      </c>
      <c r="B185" s="1">
        <v>280000000</v>
      </c>
      <c r="C185" s="1">
        <v>0</v>
      </c>
      <c r="D185" s="1">
        <v>0</v>
      </c>
      <c r="E185" s="1">
        <v>280000000</v>
      </c>
      <c r="F185" s="1">
        <v>0</v>
      </c>
      <c r="G185" s="1">
        <v>280000000</v>
      </c>
      <c r="H185" s="1">
        <v>0</v>
      </c>
      <c r="I185" s="1">
        <v>30000000</v>
      </c>
      <c r="J185" s="1">
        <v>250000000</v>
      </c>
      <c r="K185" s="1">
        <v>0</v>
      </c>
      <c r="L185" s="1">
        <v>30000000</v>
      </c>
      <c r="M185" s="1">
        <v>0</v>
      </c>
      <c r="N185" s="84">
        <v>10.7143</v>
      </c>
      <c r="O185" s="1">
        <v>6166667</v>
      </c>
      <c r="P185" s="1">
        <v>6166667</v>
      </c>
      <c r="Q185" s="1">
        <v>23833333</v>
      </c>
      <c r="R185" s="84">
        <v>2.2024</v>
      </c>
      <c r="S185" s="1">
        <v>6166667</v>
      </c>
      <c r="T185" s="1">
        <v>6166667</v>
      </c>
      <c r="U185" s="1">
        <v>0</v>
      </c>
    </row>
    <row r="186" spans="1:21" ht="15">
      <c r="A186" t="s">
        <v>105</v>
      </c>
      <c r="B186" s="1">
        <v>2162972000</v>
      </c>
      <c r="C186" s="1">
        <v>0</v>
      </c>
      <c r="D186" s="1">
        <v>0</v>
      </c>
      <c r="E186" s="1">
        <v>2162972000</v>
      </c>
      <c r="F186" s="1">
        <v>0</v>
      </c>
      <c r="G186" s="1">
        <v>2162972000</v>
      </c>
      <c r="H186" s="1">
        <v>1317500</v>
      </c>
      <c r="I186" s="1">
        <v>1309547900</v>
      </c>
      <c r="J186" s="1">
        <v>853424100</v>
      </c>
      <c r="K186" s="1">
        <v>1317500</v>
      </c>
      <c r="L186" s="1">
        <v>1309547900</v>
      </c>
      <c r="M186" s="1">
        <v>0</v>
      </c>
      <c r="N186" s="84">
        <v>60.5439</v>
      </c>
      <c r="O186" s="1">
        <v>231807266</v>
      </c>
      <c r="P186" s="1">
        <v>233633466</v>
      </c>
      <c r="Q186" s="1">
        <v>1075914434</v>
      </c>
      <c r="R186" s="84">
        <v>10.8015</v>
      </c>
      <c r="S186" s="1">
        <v>231807266</v>
      </c>
      <c r="T186" s="1">
        <v>233633466</v>
      </c>
      <c r="U186" s="1">
        <v>0</v>
      </c>
    </row>
    <row r="187" spans="1:21" ht="15">
      <c r="A187" t="s">
        <v>79</v>
      </c>
      <c r="B187" s="1">
        <v>2162972000</v>
      </c>
      <c r="C187" s="1">
        <v>0</v>
      </c>
      <c r="D187" s="1">
        <v>0</v>
      </c>
      <c r="E187" s="1">
        <v>2162972000</v>
      </c>
      <c r="F187" s="1">
        <v>0</v>
      </c>
      <c r="G187" s="1">
        <v>2162972000</v>
      </c>
      <c r="H187" s="1">
        <v>1317500</v>
      </c>
      <c r="I187" s="1">
        <v>1309547900</v>
      </c>
      <c r="J187" s="1">
        <v>853424100</v>
      </c>
      <c r="K187" s="1">
        <v>1317500</v>
      </c>
      <c r="L187" s="1">
        <v>1309547900</v>
      </c>
      <c r="M187" s="1">
        <v>0</v>
      </c>
      <c r="N187" s="84">
        <v>60.5439</v>
      </c>
      <c r="O187" s="1">
        <v>231807266</v>
      </c>
      <c r="P187" s="1">
        <v>233633466</v>
      </c>
      <c r="Q187" s="1">
        <v>1075914434</v>
      </c>
      <c r="R187" s="84">
        <v>10.8015</v>
      </c>
      <c r="S187" s="1">
        <v>231807266</v>
      </c>
      <c r="T187" s="1">
        <v>233633466</v>
      </c>
      <c r="U187" s="1">
        <v>0</v>
      </c>
    </row>
    <row r="188" spans="1:21" ht="15">
      <c r="A188" t="s">
        <v>25</v>
      </c>
      <c r="B188" s="1">
        <v>1740231000</v>
      </c>
      <c r="C188" s="1">
        <v>0</v>
      </c>
      <c r="D188" s="1">
        <v>0</v>
      </c>
      <c r="E188" s="1">
        <v>1740231000</v>
      </c>
      <c r="F188" s="1">
        <v>0</v>
      </c>
      <c r="G188" s="1">
        <v>1740231000</v>
      </c>
      <c r="H188" s="1">
        <v>1317500</v>
      </c>
      <c r="I188" s="1">
        <v>1309547900</v>
      </c>
      <c r="J188" s="1">
        <v>430683100</v>
      </c>
      <c r="K188" s="1">
        <v>1317500</v>
      </c>
      <c r="L188" s="1">
        <v>1309547900</v>
      </c>
      <c r="M188" s="1">
        <v>0</v>
      </c>
      <c r="N188" s="84">
        <v>75.2514</v>
      </c>
      <c r="O188" s="1">
        <v>231807266</v>
      </c>
      <c r="P188" s="1">
        <v>233633466</v>
      </c>
      <c r="Q188" s="1">
        <v>1075914434</v>
      </c>
      <c r="R188" s="84">
        <v>13.4254</v>
      </c>
      <c r="S188" s="1">
        <v>231807266</v>
      </c>
      <c r="T188" s="1">
        <v>233633466</v>
      </c>
      <c r="U188" s="1">
        <v>0</v>
      </c>
    </row>
    <row r="189" spans="1:21" ht="15">
      <c r="A189" t="s">
        <v>106</v>
      </c>
      <c r="B189" s="1">
        <v>422741000</v>
      </c>
      <c r="C189" s="1">
        <v>0</v>
      </c>
      <c r="D189" s="1">
        <v>0</v>
      </c>
      <c r="E189" s="1">
        <v>422741000</v>
      </c>
      <c r="F189" s="1">
        <v>0</v>
      </c>
      <c r="G189" s="1">
        <v>422741000</v>
      </c>
      <c r="H189" s="1">
        <v>0</v>
      </c>
      <c r="I189" s="1">
        <v>0</v>
      </c>
      <c r="J189" s="1">
        <v>422741000</v>
      </c>
      <c r="K189" s="1">
        <v>0</v>
      </c>
      <c r="L189" s="1">
        <v>0</v>
      </c>
      <c r="M189" s="1">
        <v>0</v>
      </c>
      <c r="N189" s="84">
        <v>0</v>
      </c>
      <c r="O189" s="1">
        <v>0</v>
      </c>
      <c r="P189" s="1">
        <v>0</v>
      </c>
      <c r="Q189" s="1">
        <v>0</v>
      </c>
      <c r="R189" s="84">
        <v>0</v>
      </c>
      <c r="S189" s="1">
        <v>0</v>
      </c>
      <c r="T189" s="1">
        <v>0</v>
      </c>
      <c r="U189" s="1">
        <v>0</v>
      </c>
    </row>
    <row r="190" spans="1:21" ht="15">
      <c r="A190" t="s">
        <v>107</v>
      </c>
      <c r="B190" s="1">
        <v>1412220000</v>
      </c>
      <c r="C190" s="1">
        <v>0</v>
      </c>
      <c r="D190" s="1">
        <v>0</v>
      </c>
      <c r="E190" s="1">
        <v>1412220000</v>
      </c>
      <c r="F190" s="1">
        <v>0</v>
      </c>
      <c r="G190" s="1">
        <v>1412220000</v>
      </c>
      <c r="H190" s="1">
        <v>0</v>
      </c>
      <c r="I190" s="1">
        <v>888700000</v>
      </c>
      <c r="J190" s="1">
        <v>523520000</v>
      </c>
      <c r="K190" s="1">
        <v>0</v>
      </c>
      <c r="L190" s="1">
        <v>888700000</v>
      </c>
      <c r="M190" s="1">
        <v>0</v>
      </c>
      <c r="N190" s="84">
        <v>62.9293</v>
      </c>
      <c r="O190" s="1">
        <v>145681331</v>
      </c>
      <c r="P190" s="1">
        <v>145681331</v>
      </c>
      <c r="Q190" s="1">
        <v>743018669</v>
      </c>
      <c r="R190" s="84">
        <v>10.3158</v>
      </c>
      <c r="S190" s="1">
        <v>145681331</v>
      </c>
      <c r="T190" s="1">
        <v>145681331</v>
      </c>
      <c r="U190" s="1">
        <v>0</v>
      </c>
    </row>
    <row r="191" spans="1:21" ht="15">
      <c r="A191" t="s">
        <v>79</v>
      </c>
      <c r="B191" s="1">
        <v>1412220000</v>
      </c>
      <c r="C191" s="1">
        <v>0</v>
      </c>
      <c r="D191" s="1">
        <v>0</v>
      </c>
      <c r="E191" s="1">
        <v>1412220000</v>
      </c>
      <c r="F191" s="1">
        <v>0</v>
      </c>
      <c r="G191" s="1">
        <v>1412220000</v>
      </c>
      <c r="H191" s="1">
        <v>0</v>
      </c>
      <c r="I191" s="1">
        <v>888700000</v>
      </c>
      <c r="J191" s="1">
        <v>523520000</v>
      </c>
      <c r="K191" s="1">
        <v>0</v>
      </c>
      <c r="L191" s="1">
        <v>888700000</v>
      </c>
      <c r="M191" s="1">
        <v>0</v>
      </c>
      <c r="N191" s="84">
        <v>62.9293</v>
      </c>
      <c r="O191" s="1">
        <v>145681331</v>
      </c>
      <c r="P191" s="1">
        <v>145681331</v>
      </c>
      <c r="Q191" s="1">
        <v>743018669</v>
      </c>
      <c r="R191" s="84">
        <v>10.3158</v>
      </c>
      <c r="S191" s="1">
        <v>145681331</v>
      </c>
      <c r="T191" s="1">
        <v>145681331</v>
      </c>
      <c r="U191" s="1">
        <v>0</v>
      </c>
    </row>
    <row r="192" spans="1:21" ht="15">
      <c r="A192" t="s">
        <v>25</v>
      </c>
      <c r="B192" s="1">
        <v>1412220000</v>
      </c>
      <c r="C192" s="1">
        <v>0</v>
      </c>
      <c r="D192" s="1">
        <v>0</v>
      </c>
      <c r="E192" s="1">
        <v>1412220000</v>
      </c>
      <c r="F192" s="1">
        <v>0</v>
      </c>
      <c r="G192" s="1">
        <v>1412220000</v>
      </c>
      <c r="H192" s="1">
        <v>0</v>
      </c>
      <c r="I192" s="1">
        <v>888700000</v>
      </c>
      <c r="J192" s="1">
        <v>523520000</v>
      </c>
      <c r="K192" s="1">
        <v>0</v>
      </c>
      <c r="L192" s="1">
        <v>888700000</v>
      </c>
      <c r="M192" s="1">
        <v>0</v>
      </c>
      <c r="N192" s="84">
        <v>62.9293</v>
      </c>
      <c r="O192" s="1">
        <v>145681331</v>
      </c>
      <c r="P192" s="1">
        <v>145681331</v>
      </c>
      <c r="Q192" s="1">
        <v>743018669</v>
      </c>
      <c r="R192" s="84">
        <v>10.3158</v>
      </c>
      <c r="S192" s="1">
        <v>145681331</v>
      </c>
      <c r="T192" s="1">
        <v>145681331</v>
      </c>
      <c r="U192" s="1">
        <v>0</v>
      </c>
    </row>
    <row r="193" spans="1:21" ht="15">
      <c r="A193" t="s">
        <v>108</v>
      </c>
      <c r="B193" s="1">
        <v>135805000</v>
      </c>
      <c r="C193" s="1">
        <v>0</v>
      </c>
      <c r="D193" s="1">
        <v>0</v>
      </c>
      <c r="E193" s="1">
        <v>135805000</v>
      </c>
      <c r="F193" s="1">
        <v>0</v>
      </c>
      <c r="G193" s="1">
        <v>135805000</v>
      </c>
      <c r="H193" s="1">
        <v>0</v>
      </c>
      <c r="I193" s="1">
        <v>66543561</v>
      </c>
      <c r="J193" s="1">
        <v>69261439</v>
      </c>
      <c r="K193" s="1">
        <v>0</v>
      </c>
      <c r="L193" s="1">
        <v>66543561</v>
      </c>
      <c r="M193" s="1">
        <v>0</v>
      </c>
      <c r="N193" s="84">
        <v>48.9993</v>
      </c>
      <c r="O193" s="1">
        <v>3650081</v>
      </c>
      <c r="P193" s="1">
        <v>66241455</v>
      </c>
      <c r="Q193" s="1">
        <v>302106</v>
      </c>
      <c r="R193" s="84">
        <v>48.7769</v>
      </c>
      <c r="S193" s="1">
        <v>3650081</v>
      </c>
      <c r="T193" s="1">
        <v>66241455</v>
      </c>
      <c r="U193" s="1">
        <v>0</v>
      </c>
    </row>
    <row r="194" spans="1:21" ht="15">
      <c r="A194" t="s">
        <v>79</v>
      </c>
      <c r="B194" s="1">
        <v>135805000</v>
      </c>
      <c r="C194" s="1">
        <v>0</v>
      </c>
      <c r="D194" s="1">
        <v>0</v>
      </c>
      <c r="E194" s="1">
        <v>135805000</v>
      </c>
      <c r="F194" s="1">
        <v>0</v>
      </c>
      <c r="G194" s="1">
        <v>135805000</v>
      </c>
      <c r="H194" s="1">
        <v>0</v>
      </c>
      <c r="I194" s="1">
        <v>66543561</v>
      </c>
      <c r="J194" s="1">
        <v>69261439</v>
      </c>
      <c r="K194" s="1">
        <v>0</v>
      </c>
      <c r="L194" s="1">
        <v>66543561</v>
      </c>
      <c r="M194" s="1">
        <v>0</v>
      </c>
      <c r="N194" s="84">
        <v>48.9993</v>
      </c>
      <c r="O194" s="1">
        <v>3650081</v>
      </c>
      <c r="P194" s="1">
        <v>66241455</v>
      </c>
      <c r="Q194" s="1">
        <v>302106</v>
      </c>
      <c r="R194" s="84">
        <v>48.7769</v>
      </c>
      <c r="S194" s="1">
        <v>3650081</v>
      </c>
      <c r="T194" s="1">
        <v>66241455</v>
      </c>
      <c r="U194" s="1">
        <v>0</v>
      </c>
    </row>
    <row r="195" spans="1:21" ht="15">
      <c r="A195" t="s">
        <v>27</v>
      </c>
      <c r="B195" s="1">
        <v>135805000</v>
      </c>
      <c r="C195" s="1">
        <v>0</v>
      </c>
      <c r="D195" s="1">
        <v>0</v>
      </c>
      <c r="E195" s="1">
        <v>135805000</v>
      </c>
      <c r="F195" s="1">
        <v>0</v>
      </c>
      <c r="G195" s="1">
        <v>135805000</v>
      </c>
      <c r="H195" s="1">
        <v>0</v>
      </c>
      <c r="I195" s="1">
        <v>66543561</v>
      </c>
      <c r="J195" s="1">
        <v>69261439</v>
      </c>
      <c r="K195" s="1">
        <v>0</v>
      </c>
      <c r="L195" s="1">
        <v>66543561</v>
      </c>
      <c r="M195" s="1">
        <v>0</v>
      </c>
      <c r="N195" s="84">
        <v>48.9993</v>
      </c>
      <c r="O195" s="1">
        <v>3650081</v>
      </c>
      <c r="P195" s="1">
        <v>66241455</v>
      </c>
      <c r="Q195" s="1">
        <v>302106</v>
      </c>
      <c r="R195" s="84">
        <v>48.7769</v>
      </c>
      <c r="S195" s="1">
        <v>3650081</v>
      </c>
      <c r="T195" s="1">
        <v>66241455</v>
      </c>
      <c r="U195" s="1">
        <v>0</v>
      </c>
    </row>
    <row r="196" spans="1:21" ht="15">
      <c r="A196" t="s">
        <v>109</v>
      </c>
      <c r="B196" s="1">
        <v>205619000</v>
      </c>
      <c r="C196" s="1">
        <v>0</v>
      </c>
      <c r="D196" s="1">
        <v>0</v>
      </c>
      <c r="E196" s="1">
        <v>205619000</v>
      </c>
      <c r="F196" s="1">
        <v>0</v>
      </c>
      <c r="G196" s="1">
        <v>205619000</v>
      </c>
      <c r="H196" s="1">
        <v>0</v>
      </c>
      <c r="I196" s="1">
        <v>198318598</v>
      </c>
      <c r="J196" s="1">
        <v>7300402</v>
      </c>
      <c r="K196" s="1">
        <v>0</v>
      </c>
      <c r="L196" s="1">
        <v>198318598</v>
      </c>
      <c r="M196" s="1">
        <v>0</v>
      </c>
      <c r="N196" s="84">
        <v>96.4495</v>
      </c>
      <c r="O196" s="1">
        <v>4196066</v>
      </c>
      <c r="P196" s="1">
        <v>28498599</v>
      </c>
      <c r="Q196" s="1">
        <v>169819999</v>
      </c>
      <c r="R196" s="84">
        <v>13.8599</v>
      </c>
      <c r="S196" s="1">
        <v>4196066</v>
      </c>
      <c r="T196" s="1">
        <v>28498599</v>
      </c>
      <c r="U196" s="1">
        <v>0</v>
      </c>
    </row>
    <row r="197" spans="1:21" ht="15">
      <c r="A197" t="s">
        <v>79</v>
      </c>
      <c r="B197" s="1">
        <v>205619000</v>
      </c>
      <c r="C197" s="1">
        <v>0</v>
      </c>
      <c r="D197" s="1">
        <v>0</v>
      </c>
      <c r="E197" s="1">
        <v>205619000</v>
      </c>
      <c r="F197" s="1">
        <v>0</v>
      </c>
      <c r="G197" s="1">
        <v>205619000</v>
      </c>
      <c r="H197" s="1">
        <v>0</v>
      </c>
      <c r="I197" s="1">
        <v>198318598</v>
      </c>
      <c r="J197" s="1">
        <v>7300402</v>
      </c>
      <c r="K197" s="1">
        <v>0</v>
      </c>
      <c r="L197" s="1">
        <v>198318598</v>
      </c>
      <c r="M197" s="1">
        <v>0</v>
      </c>
      <c r="N197" s="84">
        <v>96.4495</v>
      </c>
      <c r="O197" s="1">
        <v>4196066</v>
      </c>
      <c r="P197" s="1">
        <v>28498599</v>
      </c>
      <c r="Q197" s="1">
        <v>169819999</v>
      </c>
      <c r="R197" s="84">
        <v>13.8599</v>
      </c>
      <c r="S197" s="1">
        <v>4196066</v>
      </c>
      <c r="T197" s="1">
        <v>28498599</v>
      </c>
      <c r="U197" s="1">
        <v>0</v>
      </c>
    </row>
    <row r="198" spans="1:21" ht="15">
      <c r="A198" t="s">
        <v>27</v>
      </c>
      <c r="B198" s="1">
        <v>205619000</v>
      </c>
      <c r="C198" s="1">
        <v>0</v>
      </c>
      <c r="D198" s="1">
        <v>0</v>
      </c>
      <c r="E198" s="1">
        <v>205619000</v>
      </c>
      <c r="F198" s="1">
        <v>0</v>
      </c>
      <c r="G198" s="1">
        <v>205619000</v>
      </c>
      <c r="H198" s="1">
        <v>0</v>
      </c>
      <c r="I198" s="1">
        <v>198318598</v>
      </c>
      <c r="J198" s="1">
        <v>7300402</v>
      </c>
      <c r="K198" s="1">
        <v>0</v>
      </c>
      <c r="L198" s="1">
        <v>198318598</v>
      </c>
      <c r="M198" s="1">
        <v>0</v>
      </c>
      <c r="N198" s="84">
        <v>96.4495</v>
      </c>
      <c r="O198" s="1">
        <v>4196066</v>
      </c>
      <c r="P198" s="1">
        <v>28498599</v>
      </c>
      <c r="Q198" s="1">
        <v>169819999</v>
      </c>
      <c r="R198" s="84">
        <v>13.8599</v>
      </c>
      <c r="S198" s="1">
        <v>4196066</v>
      </c>
      <c r="T198" s="1">
        <v>28498599</v>
      </c>
      <c r="U198" s="1">
        <v>0</v>
      </c>
    </row>
    <row r="199" spans="1:21" ht="15">
      <c r="A199" t="s">
        <v>110</v>
      </c>
      <c r="B199" s="1">
        <v>214897000</v>
      </c>
      <c r="C199" s="1">
        <v>0</v>
      </c>
      <c r="D199" s="1">
        <v>0</v>
      </c>
      <c r="E199" s="1">
        <v>214897000</v>
      </c>
      <c r="F199" s="1">
        <v>0</v>
      </c>
      <c r="G199" s="1">
        <v>214897000</v>
      </c>
      <c r="H199" s="1">
        <v>0</v>
      </c>
      <c r="I199" s="1">
        <v>211400059</v>
      </c>
      <c r="J199" s="1">
        <v>3496941</v>
      </c>
      <c r="K199" s="1">
        <v>0</v>
      </c>
      <c r="L199" s="1">
        <v>211400059</v>
      </c>
      <c r="M199" s="1">
        <v>0</v>
      </c>
      <c r="N199" s="84">
        <v>98.3727</v>
      </c>
      <c r="O199" s="1">
        <v>0</v>
      </c>
      <c r="P199" s="1">
        <v>5733333</v>
      </c>
      <c r="Q199" s="1">
        <v>205666726</v>
      </c>
      <c r="R199" s="84">
        <v>2.6679</v>
      </c>
      <c r="S199" s="1">
        <v>0</v>
      </c>
      <c r="T199" s="1">
        <v>5733333</v>
      </c>
      <c r="U199" s="1">
        <v>0</v>
      </c>
    </row>
    <row r="200" spans="1:21" ht="15">
      <c r="A200" t="s">
        <v>79</v>
      </c>
      <c r="B200" s="1">
        <v>214897000</v>
      </c>
      <c r="C200" s="1">
        <v>0</v>
      </c>
      <c r="D200" s="1">
        <v>0</v>
      </c>
      <c r="E200" s="1">
        <v>214897000</v>
      </c>
      <c r="F200" s="1">
        <v>0</v>
      </c>
      <c r="G200" s="1">
        <v>214897000</v>
      </c>
      <c r="H200" s="1">
        <v>0</v>
      </c>
      <c r="I200" s="1">
        <v>211400059</v>
      </c>
      <c r="J200" s="1">
        <v>3496941</v>
      </c>
      <c r="K200" s="1">
        <v>0</v>
      </c>
      <c r="L200" s="1">
        <v>211400059</v>
      </c>
      <c r="M200" s="1">
        <v>0</v>
      </c>
      <c r="N200" s="84">
        <v>98.3727</v>
      </c>
      <c r="O200" s="1">
        <v>0</v>
      </c>
      <c r="P200" s="1">
        <v>5733333</v>
      </c>
      <c r="Q200" s="1">
        <v>205666726</v>
      </c>
      <c r="R200" s="84">
        <v>2.6679</v>
      </c>
      <c r="S200" s="1">
        <v>0</v>
      </c>
      <c r="T200" s="1">
        <v>5733333</v>
      </c>
      <c r="U200" s="1">
        <v>0</v>
      </c>
    </row>
    <row r="201" spans="1:21" ht="15">
      <c r="A201" t="s">
        <v>27</v>
      </c>
      <c r="B201" s="1">
        <v>214897000</v>
      </c>
      <c r="C201" s="1">
        <v>0</v>
      </c>
      <c r="D201" s="1">
        <v>0</v>
      </c>
      <c r="E201" s="1">
        <v>214897000</v>
      </c>
      <c r="F201" s="1">
        <v>0</v>
      </c>
      <c r="G201" s="1">
        <v>214897000</v>
      </c>
      <c r="H201" s="1">
        <v>0</v>
      </c>
      <c r="I201" s="1">
        <v>211400059</v>
      </c>
      <c r="J201" s="1">
        <v>3496941</v>
      </c>
      <c r="K201" s="1">
        <v>0</v>
      </c>
      <c r="L201" s="1">
        <v>211400059</v>
      </c>
      <c r="M201" s="1">
        <v>0</v>
      </c>
      <c r="N201" s="84">
        <v>98.3727</v>
      </c>
      <c r="O201" s="1">
        <v>0</v>
      </c>
      <c r="P201" s="1">
        <v>5733333</v>
      </c>
      <c r="Q201" s="1">
        <v>205666726</v>
      </c>
      <c r="R201" s="84">
        <v>2.6679</v>
      </c>
      <c r="S201" s="1">
        <v>0</v>
      </c>
      <c r="T201" s="1">
        <v>5733333</v>
      </c>
      <c r="U201" s="1">
        <v>0</v>
      </c>
    </row>
    <row r="202" spans="1:21" ht="15">
      <c r="A202" t="s">
        <v>111</v>
      </c>
      <c r="B202" s="1">
        <v>432744000</v>
      </c>
      <c r="C202" s="1">
        <v>0</v>
      </c>
      <c r="D202" s="1">
        <v>0</v>
      </c>
      <c r="E202" s="1">
        <v>432744000</v>
      </c>
      <c r="F202" s="1">
        <v>0</v>
      </c>
      <c r="G202" s="1">
        <v>432744000</v>
      </c>
      <c r="H202" s="1">
        <v>0</v>
      </c>
      <c r="I202" s="1">
        <v>429014899</v>
      </c>
      <c r="J202" s="1">
        <v>3729101</v>
      </c>
      <c r="K202" s="1">
        <v>0</v>
      </c>
      <c r="L202" s="1">
        <v>429014899</v>
      </c>
      <c r="M202" s="1">
        <v>0</v>
      </c>
      <c r="N202" s="84">
        <v>99.1383</v>
      </c>
      <c r="O202" s="1">
        <v>26971053</v>
      </c>
      <c r="P202" s="1">
        <v>34337719</v>
      </c>
      <c r="Q202" s="1">
        <v>394677180</v>
      </c>
      <c r="R202" s="84">
        <v>7.9349</v>
      </c>
      <c r="S202" s="1">
        <v>26971053</v>
      </c>
      <c r="T202" s="1">
        <v>34337719</v>
      </c>
      <c r="U202" s="1">
        <v>0</v>
      </c>
    </row>
    <row r="203" spans="1:21" ht="15">
      <c r="A203" t="s">
        <v>79</v>
      </c>
      <c r="B203" s="1">
        <v>432744000</v>
      </c>
      <c r="C203" s="1">
        <v>0</v>
      </c>
      <c r="D203" s="1">
        <v>0</v>
      </c>
      <c r="E203" s="1">
        <v>432744000</v>
      </c>
      <c r="F203" s="1">
        <v>0</v>
      </c>
      <c r="G203" s="1">
        <v>432744000</v>
      </c>
      <c r="H203" s="1">
        <v>0</v>
      </c>
      <c r="I203" s="1">
        <v>429014899</v>
      </c>
      <c r="J203" s="1">
        <v>3729101</v>
      </c>
      <c r="K203" s="1">
        <v>0</v>
      </c>
      <c r="L203" s="1">
        <v>429014899</v>
      </c>
      <c r="M203" s="1">
        <v>0</v>
      </c>
      <c r="N203" s="84">
        <v>99.1383</v>
      </c>
      <c r="O203" s="1">
        <v>26971053</v>
      </c>
      <c r="P203" s="1">
        <v>34337719</v>
      </c>
      <c r="Q203" s="1">
        <v>394677180</v>
      </c>
      <c r="R203" s="84">
        <v>7.9349</v>
      </c>
      <c r="S203" s="1">
        <v>26971053</v>
      </c>
      <c r="T203" s="1">
        <v>34337719</v>
      </c>
      <c r="U203" s="1">
        <v>0</v>
      </c>
    </row>
    <row r="204" spans="1:21" ht="15">
      <c r="A204" t="s">
        <v>27</v>
      </c>
      <c r="B204" s="1">
        <v>432744000</v>
      </c>
      <c r="C204" s="1">
        <v>0</v>
      </c>
      <c r="D204" s="1">
        <v>0</v>
      </c>
      <c r="E204" s="1">
        <v>432744000</v>
      </c>
      <c r="F204" s="1">
        <v>0</v>
      </c>
      <c r="G204" s="1">
        <v>432744000</v>
      </c>
      <c r="H204" s="1">
        <v>0</v>
      </c>
      <c r="I204" s="1">
        <v>429014899</v>
      </c>
      <c r="J204" s="1">
        <v>3729101</v>
      </c>
      <c r="K204" s="1">
        <v>0</v>
      </c>
      <c r="L204" s="1">
        <v>429014899</v>
      </c>
      <c r="M204" s="1">
        <v>0</v>
      </c>
      <c r="N204" s="84">
        <v>99.1383</v>
      </c>
      <c r="O204" s="1">
        <v>26971053</v>
      </c>
      <c r="P204" s="1">
        <v>34337719</v>
      </c>
      <c r="Q204" s="1">
        <v>394677180</v>
      </c>
      <c r="R204" s="84">
        <v>7.9349</v>
      </c>
      <c r="S204" s="1">
        <v>26971053</v>
      </c>
      <c r="T204" s="1">
        <v>34337719</v>
      </c>
      <c r="U204" s="1">
        <v>0</v>
      </c>
    </row>
    <row r="205" spans="1:21" ht="15">
      <c r="A205" t="s">
        <v>112</v>
      </c>
      <c r="B205" s="1">
        <v>392703000</v>
      </c>
      <c r="C205" s="1">
        <v>0</v>
      </c>
      <c r="D205" s="1">
        <v>0</v>
      </c>
      <c r="E205" s="1">
        <v>392703000</v>
      </c>
      <c r="F205" s="1">
        <v>0</v>
      </c>
      <c r="G205" s="1">
        <v>392703000</v>
      </c>
      <c r="H205" s="1">
        <v>0</v>
      </c>
      <c r="I205" s="1">
        <v>332462282</v>
      </c>
      <c r="J205" s="1">
        <v>60240718</v>
      </c>
      <c r="K205" s="1">
        <v>0</v>
      </c>
      <c r="L205" s="1">
        <v>332462282</v>
      </c>
      <c r="M205" s="1">
        <v>0</v>
      </c>
      <c r="N205" s="84">
        <v>84.66</v>
      </c>
      <c r="O205" s="1">
        <v>19111583</v>
      </c>
      <c r="P205" s="1">
        <v>22778250</v>
      </c>
      <c r="Q205" s="1">
        <v>309684032</v>
      </c>
      <c r="R205" s="84">
        <v>5.8004</v>
      </c>
      <c r="S205" s="1">
        <v>19111583</v>
      </c>
      <c r="T205" s="1">
        <v>22778250</v>
      </c>
      <c r="U205" s="1">
        <v>0</v>
      </c>
    </row>
    <row r="206" spans="1:21" ht="15">
      <c r="A206" t="s">
        <v>79</v>
      </c>
      <c r="B206" s="1">
        <v>392703000</v>
      </c>
      <c r="C206" s="1">
        <v>0</v>
      </c>
      <c r="D206" s="1">
        <v>0</v>
      </c>
      <c r="E206" s="1">
        <v>392703000</v>
      </c>
      <c r="F206" s="1">
        <v>0</v>
      </c>
      <c r="G206" s="1">
        <v>392703000</v>
      </c>
      <c r="H206" s="1">
        <v>0</v>
      </c>
      <c r="I206" s="1">
        <v>332462282</v>
      </c>
      <c r="J206" s="1">
        <v>60240718</v>
      </c>
      <c r="K206" s="1">
        <v>0</v>
      </c>
      <c r="L206" s="1">
        <v>332462282</v>
      </c>
      <c r="M206" s="1">
        <v>0</v>
      </c>
      <c r="N206" s="84">
        <v>84.66</v>
      </c>
      <c r="O206" s="1">
        <v>19111583</v>
      </c>
      <c r="P206" s="1">
        <v>22778250</v>
      </c>
      <c r="Q206" s="1">
        <v>309684032</v>
      </c>
      <c r="R206" s="84">
        <v>5.8004</v>
      </c>
      <c r="S206" s="1">
        <v>19111583</v>
      </c>
      <c r="T206" s="1">
        <v>22778250</v>
      </c>
      <c r="U206" s="1">
        <v>0</v>
      </c>
    </row>
    <row r="207" spans="1:21" ht="15">
      <c r="A207" t="s">
        <v>27</v>
      </c>
      <c r="B207" s="1">
        <v>392703000</v>
      </c>
      <c r="C207" s="1">
        <v>0</v>
      </c>
      <c r="D207" s="1">
        <v>0</v>
      </c>
      <c r="E207" s="1">
        <v>392703000</v>
      </c>
      <c r="F207" s="1">
        <v>0</v>
      </c>
      <c r="G207" s="1">
        <v>392703000</v>
      </c>
      <c r="H207" s="1">
        <v>0</v>
      </c>
      <c r="I207" s="1">
        <v>332462282</v>
      </c>
      <c r="J207" s="1">
        <v>60240718</v>
      </c>
      <c r="K207" s="1">
        <v>0</v>
      </c>
      <c r="L207" s="1">
        <v>332462282</v>
      </c>
      <c r="M207" s="1">
        <v>0</v>
      </c>
      <c r="N207" s="84">
        <v>84.66</v>
      </c>
      <c r="O207" s="1">
        <v>19111583</v>
      </c>
      <c r="P207" s="1">
        <v>22778250</v>
      </c>
      <c r="Q207" s="1">
        <v>309684032</v>
      </c>
      <c r="R207" s="84">
        <v>5.8004</v>
      </c>
      <c r="S207" s="1">
        <v>19111583</v>
      </c>
      <c r="T207" s="1">
        <v>22778250</v>
      </c>
      <c r="U207" s="1">
        <v>0</v>
      </c>
    </row>
    <row r="208" spans="1:21" ht="15">
      <c r="A208" t="s">
        <v>113</v>
      </c>
      <c r="B208" s="1">
        <v>13485000</v>
      </c>
      <c r="C208" s="1">
        <v>0</v>
      </c>
      <c r="D208" s="1">
        <v>0</v>
      </c>
      <c r="E208" s="1">
        <v>13485000</v>
      </c>
      <c r="F208" s="1">
        <v>0</v>
      </c>
      <c r="G208" s="1">
        <v>13485000</v>
      </c>
      <c r="H208" s="1">
        <v>0</v>
      </c>
      <c r="I208" s="1">
        <v>8992500</v>
      </c>
      <c r="J208" s="1">
        <v>4492500</v>
      </c>
      <c r="K208" s="1">
        <v>0</v>
      </c>
      <c r="L208" s="1">
        <v>8992500</v>
      </c>
      <c r="M208" s="1">
        <v>0</v>
      </c>
      <c r="N208" s="84">
        <v>66.6852</v>
      </c>
      <c r="O208" s="1">
        <v>0</v>
      </c>
      <c r="P208" s="1">
        <v>8992467</v>
      </c>
      <c r="Q208" s="1">
        <v>33</v>
      </c>
      <c r="R208" s="84">
        <v>66.685</v>
      </c>
      <c r="S208" s="1">
        <v>0</v>
      </c>
      <c r="T208" s="1">
        <v>8992467</v>
      </c>
      <c r="U208" s="1">
        <v>0</v>
      </c>
    </row>
    <row r="209" spans="1:21" ht="15">
      <c r="A209" t="s">
        <v>79</v>
      </c>
      <c r="B209" s="1">
        <v>13485000</v>
      </c>
      <c r="C209" s="1">
        <v>0</v>
      </c>
      <c r="D209" s="1">
        <v>0</v>
      </c>
      <c r="E209" s="1">
        <v>13485000</v>
      </c>
      <c r="F209" s="1">
        <v>0</v>
      </c>
      <c r="G209" s="1">
        <v>13485000</v>
      </c>
      <c r="H209" s="1">
        <v>0</v>
      </c>
      <c r="I209" s="1">
        <v>8992500</v>
      </c>
      <c r="J209" s="1">
        <v>4492500</v>
      </c>
      <c r="K209" s="1">
        <v>0</v>
      </c>
      <c r="L209" s="1">
        <v>8992500</v>
      </c>
      <c r="M209" s="1">
        <v>0</v>
      </c>
      <c r="N209" s="84">
        <v>66.6852</v>
      </c>
      <c r="O209" s="1">
        <v>0</v>
      </c>
      <c r="P209" s="1">
        <v>8992467</v>
      </c>
      <c r="Q209" s="1">
        <v>33</v>
      </c>
      <c r="R209" s="84">
        <v>66.685</v>
      </c>
      <c r="S209" s="1">
        <v>0</v>
      </c>
      <c r="T209" s="1">
        <v>8992467</v>
      </c>
      <c r="U209" s="1">
        <v>0</v>
      </c>
    </row>
    <row r="210" spans="1:21" ht="15">
      <c r="A210" t="s">
        <v>27</v>
      </c>
      <c r="B210" s="1">
        <v>13485000</v>
      </c>
      <c r="C210" s="1">
        <v>0</v>
      </c>
      <c r="D210" s="1">
        <v>0</v>
      </c>
      <c r="E210" s="1">
        <v>13485000</v>
      </c>
      <c r="F210" s="1">
        <v>0</v>
      </c>
      <c r="G210" s="1">
        <v>13485000</v>
      </c>
      <c r="H210" s="1">
        <v>0</v>
      </c>
      <c r="I210" s="1">
        <v>8992500</v>
      </c>
      <c r="J210" s="1">
        <v>4492500</v>
      </c>
      <c r="K210" s="1">
        <v>0</v>
      </c>
      <c r="L210" s="1">
        <v>8992500</v>
      </c>
      <c r="M210" s="1">
        <v>0</v>
      </c>
      <c r="N210" s="84">
        <v>66.6852</v>
      </c>
      <c r="O210" s="1">
        <v>0</v>
      </c>
      <c r="P210" s="1">
        <v>8992467</v>
      </c>
      <c r="Q210" s="1">
        <v>33</v>
      </c>
      <c r="R210" s="84">
        <v>66.685</v>
      </c>
      <c r="S210" s="1">
        <v>0</v>
      </c>
      <c r="T210" s="1">
        <v>8992467</v>
      </c>
      <c r="U210" s="1">
        <v>0</v>
      </c>
    </row>
    <row r="211" spans="1:21" ht="15">
      <c r="A211" t="s">
        <v>114</v>
      </c>
      <c r="B211" s="1">
        <v>28334000</v>
      </c>
      <c r="C211" s="1">
        <v>0</v>
      </c>
      <c r="D211" s="1">
        <v>0</v>
      </c>
      <c r="E211" s="1">
        <v>28334000</v>
      </c>
      <c r="F211" s="1">
        <v>0</v>
      </c>
      <c r="G211" s="1">
        <v>28334000</v>
      </c>
      <c r="H211" s="1">
        <v>0</v>
      </c>
      <c r="I211" s="1">
        <v>11280000</v>
      </c>
      <c r="J211" s="1">
        <v>17054000</v>
      </c>
      <c r="K211" s="1">
        <v>0</v>
      </c>
      <c r="L211" s="1">
        <v>11280000</v>
      </c>
      <c r="M211" s="1">
        <v>0</v>
      </c>
      <c r="N211" s="84">
        <v>39.8108</v>
      </c>
      <c r="O211" s="1">
        <v>0</v>
      </c>
      <c r="P211" s="1">
        <v>11280000</v>
      </c>
      <c r="Q211" s="1">
        <v>0</v>
      </c>
      <c r="R211" s="84">
        <v>39.8108</v>
      </c>
      <c r="S211" s="1">
        <v>0</v>
      </c>
      <c r="T211" s="1">
        <v>11280000</v>
      </c>
      <c r="U211" s="1">
        <v>0</v>
      </c>
    </row>
    <row r="212" spans="1:21" ht="15">
      <c r="A212" t="s">
        <v>79</v>
      </c>
      <c r="B212" s="1">
        <v>28334000</v>
      </c>
      <c r="C212" s="1">
        <v>0</v>
      </c>
      <c r="D212" s="1">
        <v>0</v>
      </c>
      <c r="E212" s="1">
        <v>28334000</v>
      </c>
      <c r="F212" s="1">
        <v>0</v>
      </c>
      <c r="G212" s="1">
        <v>28334000</v>
      </c>
      <c r="H212" s="1">
        <v>0</v>
      </c>
      <c r="I212" s="1">
        <v>11280000</v>
      </c>
      <c r="J212" s="1">
        <v>17054000</v>
      </c>
      <c r="K212" s="1">
        <v>0</v>
      </c>
      <c r="L212" s="1">
        <v>11280000</v>
      </c>
      <c r="M212" s="1">
        <v>0</v>
      </c>
      <c r="N212" s="84">
        <v>39.8108</v>
      </c>
      <c r="O212" s="1">
        <v>0</v>
      </c>
      <c r="P212" s="1">
        <v>11280000</v>
      </c>
      <c r="Q212" s="1">
        <v>0</v>
      </c>
      <c r="R212" s="84">
        <v>39.8108</v>
      </c>
      <c r="S212" s="1">
        <v>0</v>
      </c>
      <c r="T212" s="1">
        <v>11280000</v>
      </c>
      <c r="U212" s="1">
        <v>0</v>
      </c>
    </row>
    <row r="213" spans="1:21" ht="15">
      <c r="A213" t="s">
        <v>27</v>
      </c>
      <c r="B213" s="1">
        <v>28334000</v>
      </c>
      <c r="C213" s="1">
        <v>0</v>
      </c>
      <c r="D213" s="1">
        <v>0</v>
      </c>
      <c r="E213" s="1">
        <v>28334000</v>
      </c>
      <c r="F213" s="1">
        <v>0</v>
      </c>
      <c r="G213" s="1">
        <v>28334000</v>
      </c>
      <c r="H213" s="1">
        <v>0</v>
      </c>
      <c r="I213" s="1">
        <v>11280000</v>
      </c>
      <c r="J213" s="1">
        <v>17054000</v>
      </c>
      <c r="K213" s="1">
        <v>0</v>
      </c>
      <c r="L213" s="1">
        <v>11280000</v>
      </c>
      <c r="M213" s="1">
        <v>0</v>
      </c>
      <c r="N213" s="84">
        <v>39.8108</v>
      </c>
      <c r="O213" s="1">
        <v>0</v>
      </c>
      <c r="P213" s="1">
        <v>11280000</v>
      </c>
      <c r="Q213" s="1">
        <v>0</v>
      </c>
      <c r="R213" s="84">
        <v>39.8108</v>
      </c>
      <c r="S213" s="1">
        <v>0</v>
      </c>
      <c r="T213" s="1">
        <v>11280000</v>
      </c>
      <c r="U213" s="1">
        <v>0</v>
      </c>
    </row>
    <row r="214" spans="1:21" ht="15">
      <c r="A214" t="s">
        <v>115</v>
      </c>
      <c r="B214" s="1">
        <v>70755000</v>
      </c>
      <c r="C214" s="1">
        <v>0</v>
      </c>
      <c r="D214" s="1">
        <v>0</v>
      </c>
      <c r="E214" s="1">
        <v>70755000</v>
      </c>
      <c r="F214" s="1">
        <v>0</v>
      </c>
      <c r="G214" s="1">
        <v>70755000</v>
      </c>
      <c r="H214" s="1">
        <v>0</v>
      </c>
      <c r="I214" s="1">
        <v>67483380</v>
      </c>
      <c r="J214" s="1">
        <v>3271620</v>
      </c>
      <c r="K214" s="1">
        <v>0</v>
      </c>
      <c r="L214" s="1">
        <v>67483380</v>
      </c>
      <c r="M214" s="1">
        <v>0</v>
      </c>
      <c r="N214" s="84">
        <v>95.3761</v>
      </c>
      <c r="O214" s="1">
        <v>0</v>
      </c>
      <c r="P214" s="1">
        <v>5430000</v>
      </c>
      <c r="Q214" s="1">
        <v>62053380</v>
      </c>
      <c r="R214" s="84">
        <v>7.6744</v>
      </c>
      <c r="S214" s="1">
        <v>0</v>
      </c>
      <c r="T214" s="1">
        <v>5430000</v>
      </c>
      <c r="U214" s="1">
        <v>0</v>
      </c>
    </row>
    <row r="215" spans="1:21" ht="15">
      <c r="A215" t="s">
        <v>79</v>
      </c>
      <c r="B215" s="1">
        <v>70755000</v>
      </c>
      <c r="C215" s="1">
        <v>0</v>
      </c>
      <c r="D215" s="1">
        <v>0</v>
      </c>
      <c r="E215" s="1">
        <v>70755000</v>
      </c>
      <c r="F215" s="1">
        <v>0</v>
      </c>
      <c r="G215" s="1">
        <v>70755000</v>
      </c>
      <c r="H215" s="1">
        <v>0</v>
      </c>
      <c r="I215" s="1">
        <v>67483380</v>
      </c>
      <c r="J215" s="1">
        <v>3271620</v>
      </c>
      <c r="K215" s="1">
        <v>0</v>
      </c>
      <c r="L215" s="1">
        <v>67483380</v>
      </c>
      <c r="M215" s="1">
        <v>0</v>
      </c>
      <c r="N215" s="84">
        <v>95.3761</v>
      </c>
      <c r="O215" s="1">
        <v>0</v>
      </c>
      <c r="P215" s="1">
        <v>5430000</v>
      </c>
      <c r="Q215" s="1">
        <v>62053380</v>
      </c>
      <c r="R215" s="84">
        <v>7.6744</v>
      </c>
      <c r="S215" s="1">
        <v>0</v>
      </c>
      <c r="T215" s="1">
        <v>5430000</v>
      </c>
      <c r="U215" s="1">
        <v>0</v>
      </c>
    </row>
    <row r="216" spans="1:21" ht="15">
      <c r="A216" t="s">
        <v>27</v>
      </c>
      <c r="B216" s="1">
        <v>70755000</v>
      </c>
      <c r="C216" s="1">
        <v>0</v>
      </c>
      <c r="D216" s="1">
        <v>0</v>
      </c>
      <c r="E216" s="1">
        <v>70755000</v>
      </c>
      <c r="F216" s="1">
        <v>0</v>
      </c>
      <c r="G216" s="1">
        <v>70755000</v>
      </c>
      <c r="H216" s="1">
        <v>0</v>
      </c>
      <c r="I216" s="1">
        <v>67483380</v>
      </c>
      <c r="J216" s="1">
        <v>3271620</v>
      </c>
      <c r="K216" s="1">
        <v>0</v>
      </c>
      <c r="L216" s="1">
        <v>67483380</v>
      </c>
      <c r="M216" s="1">
        <v>0</v>
      </c>
      <c r="N216" s="84">
        <v>95.3761</v>
      </c>
      <c r="O216" s="1">
        <v>0</v>
      </c>
      <c r="P216" s="1">
        <v>5430000</v>
      </c>
      <c r="Q216" s="1">
        <v>62053380</v>
      </c>
      <c r="R216" s="84">
        <v>7.6744</v>
      </c>
      <c r="S216" s="1">
        <v>0</v>
      </c>
      <c r="T216" s="1">
        <v>5430000</v>
      </c>
      <c r="U216" s="1">
        <v>0</v>
      </c>
    </row>
    <row r="217" spans="1:21" ht="15">
      <c r="A217" t="s">
        <v>116</v>
      </c>
      <c r="B217" s="1">
        <v>19463000</v>
      </c>
      <c r="C217" s="1">
        <v>0</v>
      </c>
      <c r="D217" s="1">
        <v>0</v>
      </c>
      <c r="E217" s="1">
        <v>19463000</v>
      </c>
      <c r="F217" s="1">
        <v>0</v>
      </c>
      <c r="G217" s="1">
        <v>19463000</v>
      </c>
      <c r="H217" s="1">
        <v>0</v>
      </c>
      <c r="I217" s="1">
        <v>17252333</v>
      </c>
      <c r="J217" s="1">
        <v>2210667</v>
      </c>
      <c r="K217" s="1">
        <v>0</v>
      </c>
      <c r="L217" s="1">
        <v>17252333</v>
      </c>
      <c r="M217" s="1">
        <v>0</v>
      </c>
      <c r="N217" s="84">
        <v>88.6417</v>
      </c>
      <c r="O217" s="1">
        <v>0</v>
      </c>
      <c r="P217" s="1">
        <v>3733333</v>
      </c>
      <c r="Q217" s="1">
        <v>13519000</v>
      </c>
      <c r="R217" s="84">
        <v>19.1817</v>
      </c>
      <c r="S217" s="1">
        <v>0</v>
      </c>
      <c r="T217" s="1">
        <v>3733333</v>
      </c>
      <c r="U217" s="1">
        <v>0</v>
      </c>
    </row>
    <row r="218" spans="1:21" ht="15">
      <c r="A218" t="s">
        <v>79</v>
      </c>
      <c r="B218" s="1">
        <v>19463000</v>
      </c>
      <c r="C218" s="1">
        <v>0</v>
      </c>
      <c r="D218" s="1">
        <v>0</v>
      </c>
      <c r="E218" s="1">
        <v>19463000</v>
      </c>
      <c r="F218" s="1">
        <v>0</v>
      </c>
      <c r="G218" s="1">
        <v>19463000</v>
      </c>
      <c r="H218" s="1">
        <v>0</v>
      </c>
      <c r="I218" s="1">
        <v>17252333</v>
      </c>
      <c r="J218" s="1">
        <v>2210667</v>
      </c>
      <c r="K218" s="1">
        <v>0</v>
      </c>
      <c r="L218" s="1">
        <v>17252333</v>
      </c>
      <c r="M218" s="1">
        <v>0</v>
      </c>
      <c r="N218" s="84">
        <v>88.6417</v>
      </c>
      <c r="O218" s="1">
        <v>0</v>
      </c>
      <c r="P218" s="1">
        <v>3733333</v>
      </c>
      <c r="Q218" s="1">
        <v>13519000</v>
      </c>
      <c r="R218" s="84">
        <v>19.1817</v>
      </c>
      <c r="S218" s="1">
        <v>0</v>
      </c>
      <c r="T218" s="1">
        <v>3733333</v>
      </c>
      <c r="U218" s="1">
        <v>0</v>
      </c>
    </row>
    <row r="219" spans="1:21" ht="15">
      <c r="A219" t="s">
        <v>27</v>
      </c>
      <c r="B219" s="1">
        <v>19463000</v>
      </c>
      <c r="C219" s="1">
        <v>0</v>
      </c>
      <c r="D219" s="1">
        <v>0</v>
      </c>
      <c r="E219" s="1">
        <v>19463000</v>
      </c>
      <c r="F219" s="1">
        <v>0</v>
      </c>
      <c r="G219" s="1">
        <v>19463000</v>
      </c>
      <c r="H219" s="1">
        <v>0</v>
      </c>
      <c r="I219" s="1">
        <v>17252333</v>
      </c>
      <c r="J219" s="1">
        <v>2210667</v>
      </c>
      <c r="K219" s="1">
        <v>0</v>
      </c>
      <c r="L219" s="1">
        <v>17252333</v>
      </c>
      <c r="M219" s="1">
        <v>0</v>
      </c>
      <c r="N219" s="84">
        <v>88.6417</v>
      </c>
      <c r="O219" s="1">
        <v>0</v>
      </c>
      <c r="P219" s="1">
        <v>3733333</v>
      </c>
      <c r="Q219" s="1">
        <v>13519000</v>
      </c>
      <c r="R219" s="84">
        <v>19.1817</v>
      </c>
      <c r="S219" s="1">
        <v>0</v>
      </c>
      <c r="T219" s="1">
        <v>3733333</v>
      </c>
      <c r="U219" s="1">
        <v>0</v>
      </c>
    </row>
    <row r="220" spans="1:21" ht="15">
      <c r="A220" t="s">
        <v>117</v>
      </c>
      <c r="B220" s="1">
        <v>189033000</v>
      </c>
      <c r="C220" s="1">
        <v>0</v>
      </c>
      <c r="D220" s="1">
        <v>0</v>
      </c>
      <c r="E220" s="1">
        <v>189033000</v>
      </c>
      <c r="F220" s="1">
        <v>0</v>
      </c>
      <c r="G220" s="1">
        <v>189033000</v>
      </c>
      <c r="H220" s="1">
        <v>0</v>
      </c>
      <c r="I220" s="1">
        <v>184521337</v>
      </c>
      <c r="J220" s="1">
        <v>4511663</v>
      </c>
      <c r="K220" s="1">
        <v>0</v>
      </c>
      <c r="L220" s="1">
        <v>184521337</v>
      </c>
      <c r="M220" s="1">
        <v>0</v>
      </c>
      <c r="N220" s="84">
        <v>97.6133</v>
      </c>
      <c r="O220" s="1">
        <v>0</v>
      </c>
      <c r="P220" s="1">
        <v>10853316</v>
      </c>
      <c r="Q220" s="1">
        <v>173668021</v>
      </c>
      <c r="R220" s="84">
        <v>5.7415</v>
      </c>
      <c r="S220" s="1">
        <v>0</v>
      </c>
      <c r="T220" s="1">
        <v>10853316</v>
      </c>
      <c r="U220" s="1">
        <v>0</v>
      </c>
    </row>
    <row r="221" spans="1:21" ht="15">
      <c r="A221" t="s">
        <v>79</v>
      </c>
      <c r="B221" s="1">
        <v>189033000</v>
      </c>
      <c r="C221" s="1">
        <v>0</v>
      </c>
      <c r="D221" s="1">
        <v>0</v>
      </c>
      <c r="E221" s="1">
        <v>189033000</v>
      </c>
      <c r="F221" s="1">
        <v>0</v>
      </c>
      <c r="G221" s="1">
        <v>189033000</v>
      </c>
      <c r="H221" s="1">
        <v>0</v>
      </c>
      <c r="I221" s="1">
        <v>184521337</v>
      </c>
      <c r="J221" s="1">
        <v>4511663</v>
      </c>
      <c r="K221" s="1">
        <v>0</v>
      </c>
      <c r="L221" s="1">
        <v>184521337</v>
      </c>
      <c r="M221" s="1">
        <v>0</v>
      </c>
      <c r="N221" s="84">
        <v>97.6133</v>
      </c>
      <c r="O221" s="1">
        <v>0</v>
      </c>
      <c r="P221" s="1">
        <v>10853316</v>
      </c>
      <c r="Q221" s="1">
        <v>173668021</v>
      </c>
      <c r="R221" s="84">
        <v>5.7415</v>
      </c>
      <c r="S221" s="1">
        <v>0</v>
      </c>
      <c r="T221" s="1">
        <v>10853316</v>
      </c>
      <c r="U221" s="1">
        <v>0</v>
      </c>
    </row>
    <row r="222" spans="1:21" ht="15">
      <c r="A222" t="s">
        <v>27</v>
      </c>
      <c r="B222" s="1">
        <v>189033000</v>
      </c>
      <c r="C222" s="1">
        <v>0</v>
      </c>
      <c r="D222" s="1">
        <v>0</v>
      </c>
      <c r="E222" s="1">
        <v>189033000</v>
      </c>
      <c r="F222" s="1">
        <v>0</v>
      </c>
      <c r="G222" s="1">
        <v>189033000</v>
      </c>
      <c r="H222" s="1">
        <v>0</v>
      </c>
      <c r="I222" s="1">
        <v>184521337</v>
      </c>
      <c r="J222" s="1">
        <v>4511663</v>
      </c>
      <c r="K222" s="1">
        <v>0</v>
      </c>
      <c r="L222" s="1">
        <v>184521337</v>
      </c>
      <c r="M222" s="1">
        <v>0</v>
      </c>
      <c r="N222" s="84">
        <v>97.6133</v>
      </c>
      <c r="O222" s="1">
        <v>0</v>
      </c>
      <c r="P222" s="1">
        <v>10853316</v>
      </c>
      <c r="Q222" s="1">
        <v>173668021</v>
      </c>
      <c r="R222" s="84">
        <v>5.7415</v>
      </c>
      <c r="S222" s="1">
        <v>0</v>
      </c>
      <c r="T222" s="1">
        <v>10853316</v>
      </c>
      <c r="U222" s="1">
        <v>0</v>
      </c>
    </row>
    <row r="223" spans="1:21" ht="15">
      <c r="A223" t="s">
        <v>118</v>
      </c>
      <c r="B223" s="1">
        <v>7746000</v>
      </c>
      <c r="C223" s="1">
        <v>0</v>
      </c>
      <c r="D223" s="1">
        <v>0</v>
      </c>
      <c r="E223" s="1">
        <v>7746000</v>
      </c>
      <c r="F223" s="1">
        <v>0</v>
      </c>
      <c r="G223" s="1">
        <v>7746000</v>
      </c>
      <c r="H223" s="1">
        <v>0</v>
      </c>
      <c r="I223" s="1">
        <v>4950000</v>
      </c>
      <c r="J223" s="1">
        <v>2796000</v>
      </c>
      <c r="K223" s="1">
        <v>0</v>
      </c>
      <c r="L223" s="1">
        <v>4950000</v>
      </c>
      <c r="M223" s="1">
        <v>0</v>
      </c>
      <c r="N223" s="84">
        <v>63.904</v>
      </c>
      <c r="O223" s="1">
        <v>0</v>
      </c>
      <c r="P223" s="1">
        <v>4950000</v>
      </c>
      <c r="Q223" s="1">
        <v>0</v>
      </c>
      <c r="R223" s="84">
        <v>63.904</v>
      </c>
      <c r="S223" s="1">
        <v>0</v>
      </c>
      <c r="T223" s="1">
        <v>4950000</v>
      </c>
      <c r="U223" s="1">
        <v>0</v>
      </c>
    </row>
    <row r="224" spans="1:21" ht="15">
      <c r="A224" t="s">
        <v>79</v>
      </c>
      <c r="B224" s="1">
        <v>7746000</v>
      </c>
      <c r="C224" s="1">
        <v>0</v>
      </c>
      <c r="D224" s="1">
        <v>0</v>
      </c>
      <c r="E224" s="1">
        <v>7746000</v>
      </c>
      <c r="F224" s="1">
        <v>0</v>
      </c>
      <c r="G224" s="1">
        <v>7746000</v>
      </c>
      <c r="H224" s="1">
        <v>0</v>
      </c>
      <c r="I224" s="1">
        <v>4950000</v>
      </c>
      <c r="J224" s="1">
        <v>2796000</v>
      </c>
      <c r="K224" s="1">
        <v>0</v>
      </c>
      <c r="L224" s="1">
        <v>4950000</v>
      </c>
      <c r="M224" s="1">
        <v>0</v>
      </c>
      <c r="N224" s="84">
        <v>63.904</v>
      </c>
      <c r="O224" s="1">
        <v>0</v>
      </c>
      <c r="P224" s="1">
        <v>4950000</v>
      </c>
      <c r="Q224" s="1">
        <v>0</v>
      </c>
      <c r="R224" s="84">
        <v>63.904</v>
      </c>
      <c r="S224" s="1">
        <v>0</v>
      </c>
      <c r="T224" s="1">
        <v>4950000</v>
      </c>
      <c r="U224" s="1">
        <v>0</v>
      </c>
    </row>
    <row r="225" spans="1:21" ht="15">
      <c r="A225" t="s">
        <v>27</v>
      </c>
      <c r="B225" s="1">
        <v>7746000</v>
      </c>
      <c r="C225" s="1">
        <v>0</v>
      </c>
      <c r="D225" s="1">
        <v>0</v>
      </c>
      <c r="E225" s="1">
        <v>7746000</v>
      </c>
      <c r="F225" s="1">
        <v>0</v>
      </c>
      <c r="G225" s="1">
        <v>7746000</v>
      </c>
      <c r="H225" s="1">
        <v>0</v>
      </c>
      <c r="I225" s="1">
        <v>4950000</v>
      </c>
      <c r="J225" s="1">
        <v>2796000</v>
      </c>
      <c r="K225" s="1">
        <v>0</v>
      </c>
      <c r="L225" s="1">
        <v>4950000</v>
      </c>
      <c r="M225" s="1">
        <v>0</v>
      </c>
      <c r="N225" s="84">
        <v>63.904</v>
      </c>
      <c r="O225" s="1">
        <v>0</v>
      </c>
      <c r="P225" s="1">
        <v>4950000</v>
      </c>
      <c r="Q225" s="1">
        <v>0</v>
      </c>
      <c r="R225" s="84">
        <v>63.904</v>
      </c>
      <c r="S225" s="1">
        <v>0</v>
      </c>
      <c r="T225" s="1">
        <v>4950000</v>
      </c>
      <c r="U225" s="1">
        <v>0</v>
      </c>
    </row>
    <row r="226" spans="1:21" ht="15">
      <c r="A226" t="s">
        <v>119</v>
      </c>
      <c r="B226" s="1">
        <v>202469000</v>
      </c>
      <c r="C226" s="1">
        <v>0</v>
      </c>
      <c r="D226" s="1">
        <v>0</v>
      </c>
      <c r="E226" s="1">
        <v>202469000</v>
      </c>
      <c r="F226" s="1">
        <v>0</v>
      </c>
      <c r="G226" s="1">
        <v>202469000</v>
      </c>
      <c r="H226" s="1">
        <v>0</v>
      </c>
      <c r="I226" s="1">
        <v>189508333</v>
      </c>
      <c r="J226" s="1">
        <v>12960667</v>
      </c>
      <c r="K226" s="1">
        <v>0</v>
      </c>
      <c r="L226" s="1">
        <v>189508333</v>
      </c>
      <c r="M226" s="1">
        <v>0</v>
      </c>
      <c r="N226" s="84">
        <v>93.5987</v>
      </c>
      <c r="O226" s="1">
        <v>0</v>
      </c>
      <c r="P226" s="1">
        <v>6880000</v>
      </c>
      <c r="Q226" s="1">
        <v>182628333</v>
      </c>
      <c r="R226" s="84">
        <v>3.3981</v>
      </c>
      <c r="S226" s="1">
        <v>0</v>
      </c>
      <c r="T226" s="1">
        <v>6880000</v>
      </c>
      <c r="U226" s="1">
        <v>0</v>
      </c>
    </row>
    <row r="227" spans="1:21" ht="15">
      <c r="A227" t="s">
        <v>79</v>
      </c>
      <c r="B227" s="1">
        <v>202469000</v>
      </c>
      <c r="C227" s="1">
        <v>0</v>
      </c>
      <c r="D227" s="1">
        <v>0</v>
      </c>
      <c r="E227" s="1">
        <v>202469000</v>
      </c>
      <c r="F227" s="1">
        <v>0</v>
      </c>
      <c r="G227" s="1">
        <v>202469000</v>
      </c>
      <c r="H227" s="1">
        <v>0</v>
      </c>
      <c r="I227" s="1">
        <v>189508333</v>
      </c>
      <c r="J227" s="1">
        <v>12960667</v>
      </c>
      <c r="K227" s="1">
        <v>0</v>
      </c>
      <c r="L227" s="1">
        <v>189508333</v>
      </c>
      <c r="M227" s="1">
        <v>0</v>
      </c>
      <c r="N227" s="84">
        <v>93.5987</v>
      </c>
      <c r="O227" s="1">
        <v>0</v>
      </c>
      <c r="P227" s="1">
        <v>6880000</v>
      </c>
      <c r="Q227" s="1">
        <v>182628333</v>
      </c>
      <c r="R227" s="84">
        <v>3.3981</v>
      </c>
      <c r="S227" s="1">
        <v>0</v>
      </c>
      <c r="T227" s="1">
        <v>6880000</v>
      </c>
      <c r="U227" s="1">
        <v>0</v>
      </c>
    </row>
    <row r="228" spans="1:21" ht="15">
      <c r="A228" t="s">
        <v>27</v>
      </c>
      <c r="B228" s="1">
        <v>202469000</v>
      </c>
      <c r="C228" s="1">
        <v>0</v>
      </c>
      <c r="D228" s="1">
        <v>0</v>
      </c>
      <c r="E228" s="1">
        <v>202469000</v>
      </c>
      <c r="F228" s="1">
        <v>0</v>
      </c>
      <c r="G228" s="1">
        <v>202469000</v>
      </c>
      <c r="H228" s="1">
        <v>0</v>
      </c>
      <c r="I228" s="1">
        <v>189508333</v>
      </c>
      <c r="J228" s="1">
        <v>12960667</v>
      </c>
      <c r="K228" s="1">
        <v>0</v>
      </c>
      <c r="L228" s="1">
        <v>189508333</v>
      </c>
      <c r="M228" s="1">
        <v>0</v>
      </c>
      <c r="N228" s="84">
        <v>93.5987</v>
      </c>
      <c r="O228" s="1">
        <v>0</v>
      </c>
      <c r="P228" s="1">
        <v>6880000</v>
      </c>
      <c r="Q228" s="1">
        <v>182628333</v>
      </c>
      <c r="R228" s="84">
        <v>3.3981</v>
      </c>
      <c r="S228" s="1">
        <v>0</v>
      </c>
      <c r="T228" s="1">
        <v>6880000</v>
      </c>
      <c r="U228" s="1">
        <v>0</v>
      </c>
    </row>
    <row r="229" spans="1:21" ht="15">
      <c r="A229" t="s">
        <v>120</v>
      </c>
      <c r="B229" s="1">
        <v>1345372000</v>
      </c>
      <c r="C229" s="1">
        <v>0</v>
      </c>
      <c r="D229" s="1">
        <v>0</v>
      </c>
      <c r="E229" s="1">
        <v>1345372000</v>
      </c>
      <c r="F229" s="1">
        <v>0</v>
      </c>
      <c r="G229" s="1">
        <v>1345372000</v>
      </c>
      <c r="H229" s="1">
        <v>0</v>
      </c>
      <c r="I229" s="1">
        <v>1313022775</v>
      </c>
      <c r="J229" s="1">
        <v>32349225</v>
      </c>
      <c r="K229" s="1">
        <v>0</v>
      </c>
      <c r="L229" s="1">
        <v>1313022775</v>
      </c>
      <c r="M229" s="1">
        <v>0</v>
      </c>
      <c r="N229" s="84">
        <v>97.5955</v>
      </c>
      <c r="O229" s="1">
        <v>0</v>
      </c>
      <c r="P229" s="1">
        <v>5683333</v>
      </c>
      <c r="Q229" s="1">
        <v>1307339442</v>
      </c>
      <c r="R229" s="84">
        <v>0.4224</v>
      </c>
      <c r="S229" s="1">
        <v>0</v>
      </c>
      <c r="T229" s="1">
        <v>5683333</v>
      </c>
      <c r="U229" s="1">
        <v>0</v>
      </c>
    </row>
    <row r="230" spans="1:21" ht="15">
      <c r="A230" t="s">
        <v>79</v>
      </c>
      <c r="B230" s="1">
        <v>1345372000</v>
      </c>
      <c r="C230" s="1">
        <v>0</v>
      </c>
      <c r="D230" s="1">
        <v>0</v>
      </c>
      <c r="E230" s="1">
        <v>1345372000</v>
      </c>
      <c r="F230" s="1">
        <v>0</v>
      </c>
      <c r="G230" s="1">
        <v>1345372000</v>
      </c>
      <c r="H230" s="1">
        <v>0</v>
      </c>
      <c r="I230" s="1">
        <v>1313022775</v>
      </c>
      <c r="J230" s="1">
        <v>32349225</v>
      </c>
      <c r="K230" s="1">
        <v>0</v>
      </c>
      <c r="L230" s="1">
        <v>1313022775</v>
      </c>
      <c r="M230" s="1">
        <v>0</v>
      </c>
      <c r="N230" s="84">
        <v>97.5955</v>
      </c>
      <c r="O230" s="1">
        <v>0</v>
      </c>
      <c r="P230" s="1">
        <v>5683333</v>
      </c>
      <c r="Q230" s="1">
        <v>1307339442</v>
      </c>
      <c r="R230" s="84">
        <v>0.4224</v>
      </c>
      <c r="S230" s="1">
        <v>0</v>
      </c>
      <c r="T230" s="1">
        <v>5683333</v>
      </c>
      <c r="U230" s="1">
        <v>0</v>
      </c>
    </row>
    <row r="231" spans="1:21" ht="15">
      <c r="A231" t="s">
        <v>27</v>
      </c>
      <c r="B231" s="1">
        <v>1345372000</v>
      </c>
      <c r="C231" s="1">
        <v>0</v>
      </c>
      <c r="D231" s="1">
        <v>0</v>
      </c>
      <c r="E231" s="1">
        <v>1345372000</v>
      </c>
      <c r="F231" s="1">
        <v>0</v>
      </c>
      <c r="G231" s="1">
        <v>1345372000</v>
      </c>
      <c r="H231" s="1">
        <v>0</v>
      </c>
      <c r="I231" s="1">
        <v>1313022775</v>
      </c>
      <c r="J231" s="1">
        <v>32349225</v>
      </c>
      <c r="K231" s="1">
        <v>0</v>
      </c>
      <c r="L231" s="1">
        <v>1313022775</v>
      </c>
      <c r="M231" s="1">
        <v>0</v>
      </c>
      <c r="N231" s="84">
        <v>97.5955</v>
      </c>
      <c r="O231" s="1">
        <v>0</v>
      </c>
      <c r="P231" s="1">
        <v>5683333</v>
      </c>
      <c r="Q231" s="1">
        <v>1307339442</v>
      </c>
      <c r="R231" s="84">
        <v>0.4224</v>
      </c>
      <c r="S231" s="1">
        <v>0</v>
      </c>
      <c r="T231" s="1">
        <v>5683333</v>
      </c>
      <c r="U231" s="1">
        <v>0</v>
      </c>
    </row>
    <row r="232" spans="1:21" ht="15">
      <c r="A232" t="s">
        <v>121</v>
      </c>
      <c r="B232" s="1">
        <v>322017000</v>
      </c>
      <c r="C232" s="1">
        <v>0</v>
      </c>
      <c r="D232" s="1">
        <v>0</v>
      </c>
      <c r="E232" s="1">
        <v>322017000</v>
      </c>
      <c r="F232" s="1">
        <v>0</v>
      </c>
      <c r="G232" s="1">
        <v>322017000</v>
      </c>
      <c r="H232" s="1">
        <v>0</v>
      </c>
      <c r="I232" s="1">
        <v>312416206</v>
      </c>
      <c r="J232" s="1">
        <v>9600794</v>
      </c>
      <c r="K232" s="1">
        <v>0</v>
      </c>
      <c r="L232" s="1">
        <v>312416206</v>
      </c>
      <c r="M232" s="1">
        <v>0</v>
      </c>
      <c r="N232" s="84">
        <v>97.0185</v>
      </c>
      <c r="O232" s="1">
        <v>0</v>
      </c>
      <c r="P232" s="1">
        <v>13553334</v>
      </c>
      <c r="Q232" s="1">
        <v>298862872</v>
      </c>
      <c r="R232" s="84">
        <v>4.2089</v>
      </c>
      <c r="S232" s="1">
        <v>0</v>
      </c>
      <c r="T232" s="1">
        <v>13553334</v>
      </c>
      <c r="U232" s="1">
        <v>0</v>
      </c>
    </row>
    <row r="233" spans="1:21" ht="15">
      <c r="A233" t="s">
        <v>79</v>
      </c>
      <c r="B233" s="1">
        <v>322017000</v>
      </c>
      <c r="C233" s="1">
        <v>0</v>
      </c>
      <c r="D233" s="1">
        <v>0</v>
      </c>
      <c r="E233" s="1">
        <v>322017000</v>
      </c>
      <c r="F233" s="1">
        <v>0</v>
      </c>
      <c r="G233" s="1">
        <v>322017000</v>
      </c>
      <c r="H233" s="1">
        <v>0</v>
      </c>
      <c r="I233" s="1">
        <v>312416206</v>
      </c>
      <c r="J233" s="1">
        <v>9600794</v>
      </c>
      <c r="K233" s="1">
        <v>0</v>
      </c>
      <c r="L233" s="1">
        <v>312416206</v>
      </c>
      <c r="M233" s="1">
        <v>0</v>
      </c>
      <c r="N233" s="84">
        <v>97.0185</v>
      </c>
      <c r="O233" s="1">
        <v>0</v>
      </c>
      <c r="P233" s="1">
        <v>13553334</v>
      </c>
      <c r="Q233" s="1">
        <v>298862872</v>
      </c>
      <c r="R233" s="84">
        <v>4.2089</v>
      </c>
      <c r="S233" s="1">
        <v>0</v>
      </c>
      <c r="T233" s="1">
        <v>13553334</v>
      </c>
      <c r="U233" s="1">
        <v>0</v>
      </c>
    </row>
    <row r="234" spans="1:21" ht="15">
      <c r="A234" t="s">
        <v>27</v>
      </c>
      <c r="B234" s="1">
        <v>322017000</v>
      </c>
      <c r="C234" s="1">
        <v>0</v>
      </c>
      <c r="D234" s="1">
        <v>0</v>
      </c>
      <c r="E234" s="1">
        <v>322017000</v>
      </c>
      <c r="F234" s="1">
        <v>0</v>
      </c>
      <c r="G234" s="1">
        <v>322017000</v>
      </c>
      <c r="H234" s="1">
        <v>0</v>
      </c>
      <c r="I234" s="1">
        <v>312416206</v>
      </c>
      <c r="J234" s="1">
        <v>9600794</v>
      </c>
      <c r="K234" s="1">
        <v>0</v>
      </c>
      <c r="L234" s="1">
        <v>312416206</v>
      </c>
      <c r="M234" s="1">
        <v>0</v>
      </c>
      <c r="N234" s="84">
        <v>97.0185</v>
      </c>
      <c r="O234" s="1">
        <v>0</v>
      </c>
      <c r="P234" s="1">
        <v>13553334</v>
      </c>
      <c r="Q234" s="1">
        <v>298862872</v>
      </c>
      <c r="R234" s="84">
        <v>4.2089</v>
      </c>
      <c r="S234" s="1">
        <v>0</v>
      </c>
      <c r="T234" s="1">
        <v>13553334</v>
      </c>
      <c r="U234" s="1">
        <v>0</v>
      </c>
    </row>
    <row r="235" spans="1:21" ht="15">
      <c r="A235" t="s">
        <v>122</v>
      </c>
      <c r="B235" s="1">
        <v>182394000</v>
      </c>
      <c r="C235" s="1">
        <v>0</v>
      </c>
      <c r="D235" s="1">
        <v>0</v>
      </c>
      <c r="E235" s="1">
        <v>182394000</v>
      </c>
      <c r="F235" s="1">
        <v>0</v>
      </c>
      <c r="G235" s="1">
        <v>182394000</v>
      </c>
      <c r="H235" s="1">
        <v>0</v>
      </c>
      <c r="I235" s="1">
        <v>179993000</v>
      </c>
      <c r="J235" s="1">
        <v>2401000</v>
      </c>
      <c r="K235" s="1">
        <v>0</v>
      </c>
      <c r="L235" s="1">
        <v>179993000</v>
      </c>
      <c r="M235" s="1">
        <v>0</v>
      </c>
      <c r="N235" s="84">
        <v>98.6836</v>
      </c>
      <c r="O235" s="1">
        <v>0</v>
      </c>
      <c r="P235" s="1">
        <v>2400000</v>
      </c>
      <c r="Q235" s="1">
        <v>177593000</v>
      </c>
      <c r="R235" s="84">
        <v>1.3158</v>
      </c>
      <c r="S235" s="1">
        <v>0</v>
      </c>
      <c r="T235" s="1">
        <v>2400000</v>
      </c>
      <c r="U235" s="1">
        <v>0</v>
      </c>
    </row>
    <row r="236" spans="1:21" ht="15">
      <c r="A236" t="s">
        <v>79</v>
      </c>
      <c r="B236" s="1">
        <v>182394000</v>
      </c>
      <c r="C236" s="1">
        <v>0</v>
      </c>
      <c r="D236" s="1">
        <v>0</v>
      </c>
      <c r="E236" s="1">
        <v>182394000</v>
      </c>
      <c r="F236" s="1">
        <v>0</v>
      </c>
      <c r="G236" s="1">
        <v>182394000</v>
      </c>
      <c r="H236" s="1">
        <v>0</v>
      </c>
      <c r="I236" s="1">
        <v>179993000</v>
      </c>
      <c r="J236" s="1">
        <v>2401000</v>
      </c>
      <c r="K236" s="1">
        <v>0</v>
      </c>
      <c r="L236" s="1">
        <v>179993000</v>
      </c>
      <c r="M236" s="1">
        <v>0</v>
      </c>
      <c r="N236" s="84">
        <v>98.6836</v>
      </c>
      <c r="O236" s="1">
        <v>0</v>
      </c>
      <c r="P236" s="1">
        <v>2400000</v>
      </c>
      <c r="Q236" s="1">
        <v>177593000</v>
      </c>
      <c r="R236" s="84">
        <v>1.3158</v>
      </c>
      <c r="S236" s="1">
        <v>0</v>
      </c>
      <c r="T236" s="1">
        <v>2400000</v>
      </c>
      <c r="U236" s="1">
        <v>0</v>
      </c>
    </row>
    <row r="237" spans="1:21" ht="15">
      <c r="A237" t="s">
        <v>27</v>
      </c>
      <c r="B237" s="1">
        <v>182394000</v>
      </c>
      <c r="C237" s="1">
        <v>0</v>
      </c>
      <c r="D237" s="1">
        <v>0</v>
      </c>
      <c r="E237" s="1">
        <v>182394000</v>
      </c>
      <c r="F237" s="1">
        <v>0</v>
      </c>
      <c r="G237" s="1">
        <v>182394000</v>
      </c>
      <c r="H237" s="1">
        <v>0</v>
      </c>
      <c r="I237" s="1">
        <v>179993000</v>
      </c>
      <c r="J237" s="1">
        <v>2401000</v>
      </c>
      <c r="K237" s="1">
        <v>0</v>
      </c>
      <c r="L237" s="1">
        <v>179993000</v>
      </c>
      <c r="M237" s="1">
        <v>0</v>
      </c>
      <c r="N237" s="84">
        <v>98.6836</v>
      </c>
      <c r="O237" s="1">
        <v>0</v>
      </c>
      <c r="P237" s="1">
        <v>2400000</v>
      </c>
      <c r="Q237" s="1">
        <v>177593000</v>
      </c>
      <c r="R237" s="84">
        <v>1.3158</v>
      </c>
      <c r="S237" s="1">
        <v>0</v>
      </c>
      <c r="T237" s="1">
        <v>2400000</v>
      </c>
      <c r="U237" s="1">
        <v>0</v>
      </c>
    </row>
    <row r="238" spans="1:21" ht="15">
      <c r="A238" t="s">
        <v>123</v>
      </c>
      <c r="B238" s="1">
        <v>298766000</v>
      </c>
      <c r="C238" s="1">
        <v>0</v>
      </c>
      <c r="D238" s="1">
        <v>0</v>
      </c>
      <c r="E238" s="1">
        <v>298766000</v>
      </c>
      <c r="F238" s="1">
        <v>0</v>
      </c>
      <c r="G238" s="1">
        <v>298766000</v>
      </c>
      <c r="H238" s="1">
        <v>0</v>
      </c>
      <c r="I238" s="1">
        <v>291881483</v>
      </c>
      <c r="J238" s="1">
        <v>6884517</v>
      </c>
      <c r="K238" s="1">
        <v>0</v>
      </c>
      <c r="L238" s="1">
        <v>291881483</v>
      </c>
      <c r="M238" s="1">
        <v>0</v>
      </c>
      <c r="N238" s="84">
        <v>97.6957</v>
      </c>
      <c r="O238" s="1">
        <v>0</v>
      </c>
      <c r="P238" s="1">
        <v>12564011</v>
      </c>
      <c r="Q238" s="1">
        <v>279317472</v>
      </c>
      <c r="R238" s="84">
        <v>4.2053</v>
      </c>
      <c r="S238" s="1">
        <v>0</v>
      </c>
      <c r="T238" s="1">
        <v>12564011</v>
      </c>
      <c r="U238" s="1">
        <v>0</v>
      </c>
    </row>
    <row r="239" spans="1:21" ht="15">
      <c r="A239" t="s">
        <v>79</v>
      </c>
      <c r="B239" s="1">
        <v>298766000</v>
      </c>
      <c r="C239" s="1">
        <v>0</v>
      </c>
      <c r="D239" s="1">
        <v>0</v>
      </c>
      <c r="E239" s="1">
        <v>298766000</v>
      </c>
      <c r="F239" s="1">
        <v>0</v>
      </c>
      <c r="G239" s="1">
        <v>298766000</v>
      </c>
      <c r="H239" s="1">
        <v>0</v>
      </c>
      <c r="I239" s="1">
        <v>291881483</v>
      </c>
      <c r="J239" s="1">
        <v>6884517</v>
      </c>
      <c r="K239" s="1">
        <v>0</v>
      </c>
      <c r="L239" s="1">
        <v>291881483</v>
      </c>
      <c r="M239" s="1">
        <v>0</v>
      </c>
      <c r="N239" s="84">
        <v>97.6957</v>
      </c>
      <c r="O239" s="1">
        <v>0</v>
      </c>
      <c r="P239" s="1">
        <v>12564011</v>
      </c>
      <c r="Q239" s="1">
        <v>279317472</v>
      </c>
      <c r="R239" s="84">
        <v>4.2053</v>
      </c>
      <c r="S239" s="1">
        <v>0</v>
      </c>
      <c r="T239" s="1">
        <v>12564011</v>
      </c>
      <c r="U239" s="1">
        <v>0</v>
      </c>
    </row>
    <row r="240" spans="1:21" ht="15">
      <c r="A240" t="s">
        <v>27</v>
      </c>
      <c r="B240" s="1">
        <v>298766000</v>
      </c>
      <c r="C240" s="1">
        <v>0</v>
      </c>
      <c r="D240" s="1">
        <v>0</v>
      </c>
      <c r="E240" s="1">
        <v>298766000</v>
      </c>
      <c r="F240" s="1">
        <v>0</v>
      </c>
      <c r="G240" s="1">
        <v>298766000</v>
      </c>
      <c r="H240" s="1">
        <v>0</v>
      </c>
      <c r="I240" s="1">
        <v>291881483</v>
      </c>
      <c r="J240" s="1">
        <v>6884517</v>
      </c>
      <c r="K240" s="1">
        <v>0</v>
      </c>
      <c r="L240" s="1">
        <v>291881483</v>
      </c>
      <c r="M240" s="1">
        <v>0</v>
      </c>
      <c r="N240" s="84">
        <v>97.6957</v>
      </c>
      <c r="O240" s="1">
        <v>0</v>
      </c>
      <c r="P240" s="1">
        <v>12564011</v>
      </c>
      <c r="Q240" s="1">
        <v>279317472</v>
      </c>
      <c r="R240" s="84">
        <v>4.2053</v>
      </c>
      <c r="S240" s="1">
        <v>0</v>
      </c>
      <c r="T240" s="1">
        <v>12564011</v>
      </c>
      <c r="U240" s="1">
        <v>0</v>
      </c>
    </row>
    <row r="241" spans="1:21" ht="15">
      <c r="A241" t="s">
        <v>124</v>
      </c>
      <c r="B241" s="1">
        <v>166556000</v>
      </c>
      <c r="C241" s="1">
        <v>0</v>
      </c>
      <c r="D241" s="1">
        <v>0</v>
      </c>
      <c r="E241" s="1">
        <v>166556000</v>
      </c>
      <c r="F241" s="1">
        <v>0</v>
      </c>
      <c r="G241" s="1">
        <v>166556000</v>
      </c>
      <c r="H241" s="1">
        <v>0</v>
      </c>
      <c r="I241" s="1">
        <v>162681843</v>
      </c>
      <c r="J241" s="1">
        <v>3874157</v>
      </c>
      <c r="K241" s="1">
        <v>0</v>
      </c>
      <c r="L241" s="1">
        <v>162681843</v>
      </c>
      <c r="M241" s="1">
        <v>0</v>
      </c>
      <c r="N241" s="84">
        <v>97.674</v>
      </c>
      <c r="O241" s="1">
        <v>31212202</v>
      </c>
      <c r="P241" s="1">
        <v>37833036</v>
      </c>
      <c r="Q241" s="1">
        <v>124848807</v>
      </c>
      <c r="R241" s="84">
        <v>22.7149</v>
      </c>
      <c r="S241" s="1">
        <v>31212202</v>
      </c>
      <c r="T241" s="1">
        <v>37833036</v>
      </c>
      <c r="U241" s="1">
        <v>0</v>
      </c>
    </row>
    <row r="242" spans="1:21" ht="15">
      <c r="A242" t="s">
        <v>79</v>
      </c>
      <c r="B242" s="1">
        <v>166556000</v>
      </c>
      <c r="C242" s="1">
        <v>0</v>
      </c>
      <c r="D242" s="1">
        <v>0</v>
      </c>
      <c r="E242" s="1">
        <v>166556000</v>
      </c>
      <c r="F242" s="1">
        <v>0</v>
      </c>
      <c r="G242" s="1">
        <v>166556000</v>
      </c>
      <c r="H242" s="1">
        <v>0</v>
      </c>
      <c r="I242" s="1">
        <v>162681843</v>
      </c>
      <c r="J242" s="1">
        <v>3874157</v>
      </c>
      <c r="K242" s="1">
        <v>0</v>
      </c>
      <c r="L242" s="1">
        <v>162681843</v>
      </c>
      <c r="M242" s="1">
        <v>0</v>
      </c>
      <c r="N242" s="84">
        <v>97.674</v>
      </c>
      <c r="O242" s="1">
        <v>31212202</v>
      </c>
      <c r="P242" s="1">
        <v>37833036</v>
      </c>
      <c r="Q242" s="1">
        <v>124848807</v>
      </c>
      <c r="R242" s="84">
        <v>22.7149</v>
      </c>
      <c r="S242" s="1">
        <v>31212202</v>
      </c>
      <c r="T242" s="1">
        <v>37833036</v>
      </c>
      <c r="U242" s="1">
        <v>0</v>
      </c>
    </row>
    <row r="243" spans="1:21" ht="15">
      <c r="A243" t="s">
        <v>27</v>
      </c>
      <c r="B243" s="1">
        <v>166556000</v>
      </c>
      <c r="C243" s="1">
        <v>0</v>
      </c>
      <c r="D243" s="1">
        <v>0</v>
      </c>
      <c r="E243" s="1">
        <v>166556000</v>
      </c>
      <c r="F243" s="1">
        <v>0</v>
      </c>
      <c r="G243" s="1">
        <v>166556000</v>
      </c>
      <c r="H243" s="1">
        <v>0</v>
      </c>
      <c r="I243" s="1">
        <v>162681843</v>
      </c>
      <c r="J243" s="1">
        <v>3874157</v>
      </c>
      <c r="K243" s="1">
        <v>0</v>
      </c>
      <c r="L243" s="1">
        <v>162681843</v>
      </c>
      <c r="M243" s="1">
        <v>0</v>
      </c>
      <c r="N243" s="84">
        <v>97.674</v>
      </c>
      <c r="O243" s="1">
        <v>31212202</v>
      </c>
      <c r="P243" s="1">
        <v>37833036</v>
      </c>
      <c r="Q243" s="1">
        <v>124848807</v>
      </c>
      <c r="R243" s="84">
        <v>22.7149</v>
      </c>
      <c r="S243" s="1">
        <v>31212202</v>
      </c>
      <c r="T243" s="1">
        <v>37833036</v>
      </c>
      <c r="U243" s="1">
        <v>0</v>
      </c>
    </row>
    <row r="244" spans="1:21" ht="15">
      <c r="A244" t="s">
        <v>125</v>
      </c>
      <c r="B244" s="1">
        <v>85427000</v>
      </c>
      <c r="C244" s="1">
        <v>0</v>
      </c>
      <c r="D244" s="1">
        <v>0</v>
      </c>
      <c r="E244" s="1">
        <v>85427000</v>
      </c>
      <c r="F244" s="1">
        <v>0</v>
      </c>
      <c r="G244" s="1">
        <v>85427000</v>
      </c>
      <c r="H244" s="1">
        <v>0</v>
      </c>
      <c r="I244" s="1">
        <v>83117047</v>
      </c>
      <c r="J244" s="1">
        <v>2309953</v>
      </c>
      <c r="K244" s="1">
        <v>0</v>
      </c>
      <c r="L244" s="1">
        <v>83117047</v>
      </c>
      <c r="M244" s="1">
        <v>0</v>
      </c>
      <c r="N244" s="84">
        <v>97.296</v>
      </c>
      <c r="O244" s="1">
        <v>0</v>
      </c>
      <c r="P244" s="1">
        <v>16064727</v>
      </c>
      <c r="Q244" s="1">
        <v>67052320</v>
      </c>
      <c r="R244" s="84">
        <v>18.8052</v>
      </c>
      <c r="S244" s="1">
        <v>0</v>
      </c>
      <c r="T244" s="1">
        <v>16064727</v>
      </c>
      <c r="U244" s="1">
        <v>0</v>
      </c>
    </row>
    <row r="245" spans="1:21" ht="15">
      <c r="A245" t="s">
        <v>79</v>
      </c>
      <c r="B245" s="1">
        <v>85427000</v>
      </c>
      <c r="C245" s="1">
        <v>0</v>
      </c>
      <c r="D245" s="1">
        <v>0</v>
      </c>
      <c r="E245" s="1">
        <v>85427000</v>
      </c>
      <c r="F245" s="1">
        <v>0</v>
      </c>
      <c r="G245" s="1">
        <v>85427000</v>
      </c>
      <c r="H245" s="1">
        <v>0</v>
      </c>
      <c r="I245" s="1">
        <v>83117047</v>
      </c>
      <c r="J245" s="1">
        <v>2309953</v>
      </c>
      <c r="K245" s="1">
        <v>0</v>
      </c>
      <c r="L245" s="1">
        <v>83117047</v>
      </c>
      <c r="M245" s="1">
        <v>0</v>
      </c>
      <c r="N245" s="84">
        <v>97.296</v>
      </c>
      <c r="O245" s="1">
        <v>0</v>
      </c>
      <c r="P245" s="1">
        <v>16064727</v>
      </c>
      <c r="Q245" s="1">
        <v>67052320</v>
      </c>
      <c r="R245" s="84">
        <v>18.8052</v>
      </c>
      <c r="S245" s="1">
        <v>0</v>
      </c>
      <c r="T245" s="1">
        <v>16064727</v>
      </c>
      <c r="U245" s="1">
        <v>0</v>
      </c>
    </row>
    <row r="246" spans="1:21" ht="15">
      <c r="A246" t="s">
        <v>27</v>
      </c>
      <c r="B246" s="1">
        <v>85427000</v>
      </c>
      <c r="C246" s="1">
        <v>0</v>
      </c>
      <c r="D246" s="1">
        <v>0</v>
      </c>
      <c r="E246" s="1">
        <v>85427000</v>
      </c>
      <c r="F246" s="1">
        <v>0</v>
      </c>
      <c r="G246" s="1">
        <v>85427000</v>
      </c>
      <c r="H246" s="1">
        <v>0</v>
      </c>
      <c r="I246" s="1">
        <v>83117047</v>
      </c>
      <c r="J246" s="1">
        <v>2309953</v>
      </c>
      <c r="K246" s="1">
        <v>0</v>
      </c>
      <c r="L246" s="1">
        <v>83117047</v>
      </c>
      <c r="M246" s="1">
        <v>0</v>
      </c>
      <c r="N246" s="84">
        <v>97.296</v>
      </c>
      <c r="O246" s="1">
        <v>0</v>
      </c>
      <c r="P246" s="1">
        <v>16064727</v>
      </c>
      <c r="Q246" s="1">
        <v>67052320</v>
      </c>
      <c r="R246" s="84">
        <v>18.8052</v>
      </c>
      <c r="S246" s="1">
        <v>0</v>
      </c>
      <c r="T246" s="1">
        <v>16064727</v>
      </c>
      <c r="U246" s="1">
        <v>0</v>
      </c>
    </row>
    <row r="247" spans="1:21" ht="15">
      <c r="A247" t="s">
        <v>126</v>
      </c>
      <c r="B247" s="1">
        <v>153170000</v>
      </c>
      <c r="C247" s="1">
        <v>0</v>
      </c>
      <c r="D247" s="1">
        <v>0</v>
      </c>
      <c r="E247" s="1">
        <v>153170000</v>
      </c>
      <c r="F247" s="1">
        <v>0</v>
      </c>
      <c r="G247" s="1">
        <v>153170000</v>
      </c>
      <c r="H247" s="1">
        <v>0</v>
      </c>
      <c r="I247" s="1">
        <v>145335007</v>
      </c>
      <c r="J247" s="1">
        <v>7834993</v>
      </c>
      <c r="K247" s="1">
        <v>0</v>
      </c>
      <c r="L247" s="1">
        <v>145335007</v>
      </c>
      <c r="M247" s="1">
        <v>0</v>
      </c>
      <c r="N247" s="84">
        <v>94.8848</v>
      </c>
      <c r="O247" s="1">
        <v>27124315</v>
      </c>
      <c r="P247" s="1">
        <v>36837747</v>
      </c>
      <c r="Q247" s="1">
        <v>108497260</v>
      </c>
      <c r="R247" s="84">
        <v>24.0502</v>
      </c>
      <c r="S247" s="1">
        <v>27124315</v>
      </c>
      <c r="T247" s="1">
        <v>36837747</v>
      </c>
      <c r="U247" s="1">
        <v>0</v>
      </c>
    </row>
    <row r="248" spans="1:21" ht="15">
      <c r="A248" t="s">
        <v>79</v>
      </c>
      <c r="B248" s="1">
        <v>153170000</v>
      </c>
      <c r="C248" s="1">
        <v>0</v>
      </c>
      <c r="D248" s="1">
        <v>0</v>
      </c>
      <c r="E248" s="1">
        <v>153170000</v>
      </c>
      <c r="F248" s="1">
        <v>0</v>
      </c>
      <c r="G248" s="1">
        <v>153170000</v>
      </c>
      <c r="H248" s="1">
        <v>0</v>
      </c>
      <c r="I248" s="1">
        <v>145335007</v>
      </c>
      <c r="J248" s="1">
        <v>7834993</v>
      </c>
      <c r="K248" s="1">
        <v>0</v>
      </c>
      <c r="L248" s="1">
        <v>145335007</v>
      </c>
      <c r="M248" s="1">
        <v>0</v>
      </c>
      <c r="N248" s="84">
        <v>94.8848</v>
      </c>
      <c r="O248" s="1">
        <v>27124315</v>
      </c>
      <c r="P248" s="1">
        <v>36837747</v>
      </c>
      <c r="Q248" s="1">
        <v>108497260</v>
      </c>
      <c r="R248" s="84">
        <v>24.0502</v>
      </c>
      <c r="S248" s="1">
        <v>27124315</v>
      </c>
      <c r="T248" s="1">
        <v>36837747</v>
      </c>
      <c r="U248" s="1">
        <v>0</v>
      </c>
    </row>
    <row r="249" spans="1:21" ht="15">
      <c r="A249" t="s">
        <v>27</v>
      </c>
      <c r="B249" s="1">
        <v>153170000</v>
      </c>
      <c r="C249" s="1">
        <v>0</v>
      </c>
      <c r="D249" s="1">
        <v>0</v>
      </c>
      <c r="E249" s="1">
        <v>153170000</v>
      </c>
      <c r="F249" s="1">
        <v>0</v>
      </c>
      <c r="G249" s="1">
        <v>153170000</v>
      </c>
      <c r="H249" s="1">
        <v>0</v>
      </c>
      <c r="I249" s="1">
        <v>145335007</v>
      </c>
      <c r="J249" s="1">
        <v>7834993</v>
      </c>
      <c r="K249" s="1">
        <v>0</v>
      </c>
      <c r="L249" s="1">
        <v>145335007</v>
      </c>
      <c r="M249" s="1">
        <v>0</v>
      </c>
      <c r="N249" s="84">
        <v>94.8848</v>
      </c>
      <c r="O249" s="1">
        <v>27124315</v>
      </c>
      <c r="P249" s="1">
        <v>36837747</v>
      </c>
      <c r="Q249" s="1">
        <v>108497260</v>
      </c>
      <c r="R249" s="84">
        <v>24.0502</v>
      </c>
      <c r="S249" s="1">
        <v>27124315</v>
      </c>
      <c r="T249" s="1">
        <v>36837747</v>
      </c>
      <c r="U249" s="1">
        <v>0</v>
      </c>
    </row>
    <row r="250" spans="1:21" ht="15">
      <c r="A250" t="s">
        <v>127</v>
      </c>
      <c r="B250" s="1">
        <v>428631000</v>
      </c>
      <c r="C250" s="1">
        <v>0</v>
      </c>
      <c r="D250" s="1">
        <v>0</v>
      </c>
      <c r="E250" s="1">
        <v>428631000</v>
      </c>
      <c r="F250" s="1">
        <v>0</v>
      </c>
      <c r="G250" s="1">
        <v>428631000</v>
      </c>
      <c r="H250" s="1">
        <v>0</v>
      </c>
      <c r="I250" s="1">
        <v>424813448</v>
      </c>
      <c r="J250" s="1">
        <v>3817552</v>
      </c>
      <c r="K250" s="1">
        <v>0</v>
      </c>
      <c r="L250" s="1">
        <v>424813448</v>
      </c>
      <c r="M250" s="1">
        <v>0</v>
      </c>
      <c r="N250" s="84">
        <v>99.1094</v>
      </c>
      <c r="O250" s="1">
        <v>3610000</v>
      </c>
      <c r="P250" s="1">
        <v>9110000</v>
      </c>
      <c r="Q250" s="1">
        <v>415703448</v>
      </c>
      <c r="R250" s="84">
        <v>2.1254</v>
      </c>
      <c r="S250" s="1">
        <v>3610000</v>
      </c>
      <c r="T250" s="1">
        <v>9110000</v>
      </c>
      <c r="U250" s="1">
        <v>0</v>
      </c>
    </row>
    <row r="251" spans="1:21" ht="15">
      <c r="A251" t="s">
        <v>79</v>
      </c>
      <c r="B251" s="1">
        <v>428631000</v>
      </c>
      <c r="C251" s="1">
        <v>0</v>
      </c>
      <c r="D251" s="1">
        <v>0</v>
      </c>
      <c r="E251" s="1">
        <v>428631000</v>
      </c>
      <c r="F251" s="1">
        <v>0</v>
      </c>
      <c r="G251" s="1">
        <v>428631000</v>
      </c>
      <c r="H251" s="1">
        <v>0</v>
      </c>
      <c r="I251" s="1">
        <v>424813448</v>
      </c>
      <c r="J251" s="1">
        <v>3817552</v>
      </c>
      <c r="K251" s="1">
        <v>0</v>
      </c>
      <c r="L251" s="1">
        <v>424813448</v>
      </c>
      <c r="M251" s="1">
        <v>0</v>
      </c>
      <c r="N251" s="84">
        <v>99.1094</v>
      </c>
      <c r="O251" s="1">
        <v>3610000</v>
      </c>
      <c r="P251" s="1">
        <v>9110000</v>
      </c>
      <c r="Q251" s="1">
        <v>415703448</v>
      </c>
      <c r="R251" s="84">
        <v>2.1254</v>
      </c>
      <c r="S251" s="1">
        <v>3610000</v>
      </c>
      <c r="T251" s="1">
        <v>9110000</v>
      </c>
      <c r="U251" s="1">
        <v>0</v>
      </c>
    </row>
    <row r="252" spans="1:21" ht="15">
      <c r="A252" t="s">
        <v>27</v>
      </c>
      <c r="B252" s="1">
        <v>428631000</v>
      </c>
      <c r="C252" s="1">
        <v>0</v>
      </c>
      <c r="D252" s="1">
        <v>0</v>
      </c>
      <c r="E252" s="1">
        <v>428631000</v>
      </c>
      <c r="F252" s="1">
        <v>0</v>
      </c>
      <c r="G252" s="1">
        <v>428631000</v>
      </c>
      <c r="H252" s="1">
        <v>0</v>
      </c>
      <c r="I252" s="1">
        <v>424813448</v>
      </c>
      <c r="J252" s="1">
        <v>3817552</v>
      </c>
      <c r="K252" s="1">
        <v>0</v>
      </c>
      <c r="L252" s="1">
        <v>424813448</v>
      </c>
      <c r="M252" s="1">
        <v>0</v>
      </c>
      <c r="N252" s="84">
        <v>99.1094</v>
      </c>
      <c r="O252" s="1">
        <v>3610000</v>
      </c>
      <c r="P252" s="1">
        <v>9110000</v>
      </c>
      <c r="Q252" s="1">
        <v>415703448</v>
      </c>
      <c r="R252" s="84">
        <v>2.1254</v>
      </c>
      <c r="S252" s="1">
        <v>3610000</v>
      </c>
      <c r="T252" s="1">
        <v>9110000</v>
      </c>
      <c r="U252" s="1">
        <v>0</v>
      </c>
    </row>
    <row r="253" spans="1:21" ht="15">
      <c r="A253" t="s">
        <v>128</v>
      </c>
      <c r="B253" s="1">
        <v>2324378000</v>
      </c>
      <c r="C253" s="1">
        <v>0</v>
      </c>
      <c r="D253" s="1">
        <v>0</v>
      </c>
      <c r="E253" s="1">
        <v>2324378000</v>
      </c>
      <c r="F253" s="1">
        <v>0</v>
      </c>
      <c r="G253" s="1">
        <v>2324378000</v>
      </c>
      <c r="H253" s="1">
        <v>-1500000</v>
      </c>
      <c r="I253" s="1">
        <v>2232946899</v>
      </c>
      <c r="J253" s="1">
        <v>91431101</v>
      </c>
      <c r="K253" s="1">
        <v>-1500000</v>
      </c>
      <c r="L253" s="1">
        <v>2232946899</v>
      </c>
      <c r="M253" s="1">
        <v>0</v>
      </c>
      <c r="N253" s="84">
        <v>96.0664</v>
      </c>
      <c r="O253" s="1">
        <v>375055001</v>
      </c>
      <c r="P253" s="1">
        <v>411475899</v>
      </c>
      <c r="Q253" s="1">
        <v>1821471000</v>
      </c>
      <c r="R253" s="84">
        <v>17.7026</v>
      </c>
      <c r="S253" s="1">
        <v>375055001</v>
      </c>
      <c r="T253" s="1">
        <v>411475899</v>
      </c>
      <c r="U253" s="1">
        <v>0</v>
      </c>
    </row>
    <row r="254" spans="1:21" ht="15">
      <c r="A254" t="s">
        <v>79</v>
      </c>
      <c r="B254" s="1">
        <v>2324378000</v>
      </c>
      <c r="C254" s="1">
        <v>0</v>
      </c>
      <c r="D254" s="1">
        <v>0</v>
      </c>
      <c r="E254" s="1">
        <v>2324378000</v>
      </c>
      <c r="F254" s="1">
        <v>0</v>
      </c>
      <c r="G254" s="1">
        <v>2324378000</v>
      </c>
      <c r="H254" s="1">
        <v>-1500000</v>
      </c>
      <c r="I254" s="1">
        <v>2232946899</v>
      </c>
      <c r="J254" s="1">
        <v>91431101</v>
      </c>
      <c r="K254" s="1">
        <v>-1500000</v>
      </c>
      <c r="L254" s="1">
        <v>2232946899</v>
      </c>
      <c r="M254" s="1">
        <v>0</v>
      </c>
      <c r="N254" s="84">
        <v>96.0664</v>
      </c>
      <c r="O254" s="1">
        <v>375055001</v>
      </c>
      <c r="P254" s="1">
        <v>411475899</v>
      </c>
      <c r="Q254" s="1">
        <v>1821471000</v>
      </c>
      <c r="R254" s="84">
        <v>17.7026</v>
      </c>
      <c r="S254" s="1">
        <v>375055001</v>
      </c>
      <c r="T254" s="1">
        <v>411475899</v>
      </c>
      <c r="U254" s="1">
        <v>0</v>
      </c>
    </row>
    <row r="255" spans="1:21" ht="15">
      <c r="A255" t="s">
        <v>27</v>
      </c>
      <c r="B255" s="1">
        <v>2324378000</v>
      </c>
      <c r="C255" s="1">
        <v>0</v>
      </c>
      <c r="D255" s="1">
        <v>0</v>
      </c>
      <c r="E255" s="1">
        <v>2324378000</v>
      </c>
      <c r="F255" s="1">
        <v>0</v>
      </c>
      <c r="G255" s="1">
        <v>2324378000</v>
      </c>
      <c r="H255" s="1">
        <v>-1500000</v>
      </c>
      <c r="I255" s="1">
        <v>2232946899</v>
      </c>
      <c r="J255" s="1">
        <v>91431101</v>
      </c>
      <c r="K255" s="1">
        <v>-1500000</v>
      </c>
      <c r="L255" s="1">
        <v>2232946899</v>
      </c>
      <c r="M255" s="1">
        <v>0</v>
      </c>
      <c r="N255" s="84">
        <v>96.0664</v>
      </c>
      <c r="O255" s="1">
        <v>375055001</v>
      </c>
      <c r="P255" s="1">
        <v>411475899</v>
      </c>
      <c r="Q255" s="1">
        <v>1821471000</v>
      </c>
      <c r="R255" s="84">
        <v>17.7026</v>
      </c>
      <c r="S255" s="1">
        <v>375055001</v>
      </c>
      <c r="T255" s="1">
        <v>411475899</v>
      </c>
      <c r="U255" s="1">
        <v>0</v>
      </c>
    </row>
    <row r="256" spans="1:21" ht="15">
      <c r="A256" t="s">
        <v>129</v>
      </c>
      <c r="B256" s="1">
        <v>18190000</v>
      </c>
      <c r="C256" s="1">
        <v>0</v>
      </c>
      <c r="D256" s="1">
        <v>0</v>
      </c>
      <c r="E256" s="1">
        <v>18190000</v>
      </c>
      <c r="F256" s="1">
        <v>0</v>
      </c>
      <c r="G256" s="1">
        <v>18190000</v>
      </c>
      <c r="H256" s="1">
        <v>0</v>
      </c>
      <c r="I256" s="1">
        <v>10061500</v>
      </c>
      <c r="J256" s="1">
        <v>8128500</v>
      </c>
      <c r="K256" s="1">
        <v>0</v>
      </c>
      <c r="L256" s="1">
        <v>10061500</v>
      </c>
      <c r="M256" s="1">
        <v>0</v>
      </c>
      <c r="N256" s="84">
        <v>55.3134</v>
      </c>
      <c r="O256" s="1">
        <v>0</v>
      </c>
      <c r="P256" s="1">
        <v>9916133</v>
      </c>
      <c r="Q256" s="1">
        <v>145367</v>
      </c>
      <c r="R256" s="84">
        <v>54.5142</v>
      </c>
      <c r="S256" s="1">
        <v>0</v>
      </c>
      <c r="T256" s="1">
        <v>9916133</v>
      </c>
      <c r="U256" s="1">
        <v>0</v>
      </c>
    </row>
    <row r="257" spans="1:21" ht="15">
      <c r="A257" t="s">
        <v>79</v>
      </c>
      <c r="B257" s="1">
        <v>18190000</v>
      </c>
      <c r="C257" s="1">
        <v>0</v>
      </c>
      <c r="D257" s="1">
        <v>0</v>
      </c>
      <c r="E257" s="1">
        <v>18190000</v>
      </c>
      <c r="F257" s="1">
        <v>0</v>
      </c>
      <c r="G257" s="1">
        <v>18190000</v>
      </c>
      <c r="H257" s="1">
        <v>0</v>
      </c>
      <c r="I257" s="1">
        <v>10061500</v>
      </c>
      <c r="J257" s="1">
        <v>8128500</v>
      </c>
      <c r="K257" s="1">
        <v>0</v>
      </c>
      <c r="L257" s="1">
        <v>10061500</v>
      </c>
      <c r="M257" s="1">
        <v>0</v>
      </c>
      <c r="N257" s="84">
        <v>55.3134</v>
      </c>
      <c r="O257" s="1">
        <v>0</v>
      </c>
      <c r="P257" s="1">
        <v>9916133</v>
      </c>
      <c r="Q257" s="1">
        <v>145367</v>
      </c>
      <c r="R257" s="84">
        <v>54.5142</v>
      </c>
      <c r="S257" s="1">
        <v>0</v>
      </c>
      <c r="T257" s="1">
        <v>9916133</v>
      </c>
      <c r="U257" s="1">
        <v>0</v>
      </c>
    </row>
    <row r="258" spans="1:21" ht="15">
      <c r="A258" t="s">
        <v>27</v>
      </c>
      <c r="B258" s="1">
        <v>18190000</v>
      </c>
      <c r="C258" s="1">
        <v>0</v>
      </c>
      <c r="D258" s="1">
        <v>0</v>
      </c>
      <c r="E258" s="1">
        <v>18190000</v>
      </c>
      <c r="F258" s="1">
        <v>0</v>
      </c>
      <c r="G258" s="1">
        <v>18190000</v>
      </c>
      <c r="H258" s="1">
        <v>0</v>
      </c>
      <c r="I258" s="1">
        <v>10061500</v>
      </c>
      <c r="J258" s="1">
        <v>8128500</v>
      </c>
      <c r="K258" s="1">
        <v>0</v>
      </c>
      <c r="L258" s="1">
        <v>10061500</v>
      </c>
      <c r="M258" s="1">
        <v>0</v>
      </c>
      <c r="N258" s="84">
        <v>55.3134</v>
      </c>
      <c r="O258" s="1">
        <v>0</v>
      </c>
      <c r="P258" s="1">
        <v>9916133</v>
      </c>
      <c r="Q258" s="1">
        <v>145367</v>
      </c>
      <c r="R258" s="84">
        <v>54.5142</v>
      </c>
      <c r="S258" s="1">
        <v>0</v>
      </c>
      <c r="T258" s="1">
        <v>9916133</v>
      </c>
      <c r="U258" s="1">
        <v>0</v>
      </c>
    </row>
    <row r="259" spans="1:21" ht="15">
      <c r="A259" t="s">
        <v>130</v>
      </c>
      <c r="B259" s="1">
        <v>283542000</v>
      </c>
      <c r="C259" s="1">
        <v>0</v>
      </c>
      <c r="D259" s="1">
        <v>0</v>
      </c>
      <c r="E259" s="1">
        <v>283542000</v>
      </c>
      <c r="F259" s="1">
        <v>0</v>
      </c>
      <c r="G259" s="1">
        <v>283542000</v>
      </c>
      <c r="H259" s="1">
        <v>0</v>
      </c>
      <c r="I259" s="1">
        <v>216699434</v>
      </c>
      <c r="J259" s="1">
        <v>66842566</v>
      </c>
      <c r="K259" s="1">
        <v>0</v>
      </c>
      <c r="L259" s="1">
        <v>216699434</v>
      </c>
      <c r="M259" s="1">
        <v>0</v>
      </c>
      <c r="N259" s="84">
        <v>76.4259</v>
      </c>
      <c r="O259" s="1">
        <v>11342534</v>
      </c>
      <c r="P259" s="1">
        <v>149744101</v>
      </c>
      <c r="Q259" s="1">
        <v>66955333</v>
      </c>
      <c r="R259" s="84">
        <v>52.812</v>
      </c>
      <c r="S259" s="1">
        <v>11342534</v>
      </c>
      <c r="T259" s="1">
        <v>149744101</v>
      </c>
      <c r="U259" s="1">
        <v>0</v>
      </c>
    </row>
    <row r="260" spans="1:21" ht="15">
      <c r="A260" t="s">
        <v>79</v>
      </c>
      <c r="B260" s="1">
        <v>283542000</v>
      </c>
      <c r="C260" s="1">
        <v>0</v>
      </c>
      <c r="D260" s="1">
        <v>0</v>
      </c>
      <c r="E260" s="1">
        <v>283542000</v>
      </c>
      <c r="F260" s="1">
        <v>0</v>
      </c>
      <c r="G260" s="1">
        <v>283542000</v>
      </c>
      <c r="H260" s="1">
        <v>0</v>
      </c>
      <c r="I260" s="1">
        <v>216699434</v>
      </c>
      <c r="J260" s="1">
        <v>66842566</v>
      </c>
      <c r="K260" s="1">
        <v>0</v>
      </c>
      <c r="L260" s="1">
        <v>216699434</v>
      </c>
      <c r="M260" s="1">
        <v>0</v>
      </c>
      <c r="N260" s="84">
        <v>76.4259</v>
      </c>
      <c r="O260" s="1">
        <v>11342534</v>
      </c>
      <c r="P260" s="1">
        <v>149744101</v>
      </c>
      <c r="Q260" s="1">
        <v>66955333</v>
      </c>
      <c r="R260" s="84">
        <v>52.812</v>
      </c>
      <c r="S260" s="1">
        <v>11342534</v>
      </c>
      <c r="T260" s="1">
        <v>149744101</v>
      </c>
      <c r="U260" s="1">
        <v>0</v>
      </c>
    </row>
    <row r="261" spans="1:21" ht="15">
      <c r="A261" t="s">
        <v>27</v>
      </c>
      <c r="B261" s="1">
        <v>283542000</v>
      </c>
      <c r="C261" s="1">
        <v>0</v>
      </c>
      <c r="D261" s="1">
        <v>0</v>
      </c>
      <c r="E261" s="1">
        <v>283542000</v>
      </c>
      <c r="F261" s="1">
        <v>0</v>
      </c>
      <c r="G261" s="1">
        <v>283542000</v>
      </c>
      <c r="H261" s="1">
        <v>0</v>
      </c>
      <c r="I261" s="1">
        <v>216699434</v>
      </c>
      <c r="J261" s="1">
        <v>66842566</v>
      </c>
      <c r="K261" s="1">
        <v>0</v>
      </c>
      <c r="L261" s="1">
        <v>216699434</v>
      </c>
      <c r="M261" s="1">
        <v>0</v>
      </c>
      <c r="N261" s="84">
        <v>76.4259</v>
      </c>
      <c r="O261" s="1">
        <v>11342534</v>
      </c>
      <c r="P261" s="1">
        <v>149744101</v>
      </c>
      <c r="Q261" s="1">
        <v>66955333</v>
      </c>
      <c r="R261" s="84">
        <v>52.812</v>
      </c>
      <c r="S261" s="1">
        <v>11342534</v>
      </c>
      <c r="T261" s="1">
        <v>149744101</v>
      </c>
      <c r="U261" s="1">
        <v>0</v>
      </c>
    </row>
    <row r="262" spans="1:21" ht="15">
      <c r="A262" t="s">
        <v>131</v>
      </c>
      <c r="B262" s="1">
        <v>207061000</v>
      </c>
      <c r="C262" s="1">
        <v>0</v>
      </c>
      <c r="D262" s="1">
        <v>0</v>
      </c>
      <c r="E262" s="1">
        <v>207061000</v>
      </c>
      <c r="F262" s="1">
        <v>0</v>
      </c>
      <c r="G262" s="1">
        <v>207061000</v>
      </c>
      <c r="H262" s="1">
        <v>0</v>
      </c>
      <c r="I262" s="1">
        <v>163763529</v>
      </c>
      <c r="J262" s="1">
        <v>43297471</v>
      </c>
      <c r="K262" s="1">
        <v>0</v>
      </c>
      <c r="L262" s="1">
        <v>163763529</v>
      </c>
      <c r="M262" s="1">
        <v>0</v>
      </c>
      <c r="N262" s="84">
        <v>79.0895</v>
      </c>
      <c r="O262" s="1">
        <v>3266667</v>
      </c>
      <c r="P262" s="1">
        <v>142280195</v>
      </c>
      <c r="Q262" s="1">
        <v>21483334</v>
      </c>
      <c r="R262" s="84">
        <v>68.7141</v>
      </c>
      <c r="S262" s="1">
        <v>3266667</v>
      </c>
      <c r="T262" s="1">
        <v>142280195</v>
      </c>
      <c r="U262" s="1">
        <v>0</v>
      </c>
    </row>
    <row r="263" spans="1:21" ht="15">
      <c r="A263" t="s">
        <v>79</v>
      </c>
      <c r="B263" s="1">
        <v>207061000</v>
      </c>
      <c r="C263" s="1">
        <v>0</v>
      </c>
      <c r="D263" s="1">
        <v>0</v>
      </c>
      <c r="E263" s="1">
        <v>207061000</v>
      </c>
      <c r="F263" s="1">
        <v>0</v>
      </c>
      <c r="G263" s="1">
        <v>207061000</v>
      </c>
      <c r="H263" s="1">
        <v>0</v>
      </c>
      <c r="I263" s="1">
        <v>163763529</v>
      </c>
      <c r="J263" s="1">
        <v>43297471</v>
      </c>
      <c r="K263" s="1">
        <v>0</v>
      </c>
      <c r="L263" s="1">
        <v>163763529</v>
      </c>
      <c r="M263" s="1">
        <v>0</v>
      </c>
      <c r="N263" s="84">
        <v>79.0895</v>
      </c>
      <c r="O263" s="1">
        <v>3266667</v>
      </c>
      <c r="P263" s="1">
        <v>142280195</v>
      </c>
      <c r="Q263" s="1">
        <v>21483334</v>
      </c>
      <c r="R263" s="84">
        <v>68.7141</v>
      </c>
      <c r="S263" s="1">
        <v>3266667</v>
      </c>
      <c r="T263" s="1">
        <v>142280195</v>
      </c>
      <c r="U263" s="1">
        <v>0</v>
      </c>
    </row>
    <row r="264" spans="1:21" ht="15">
      <c r="A264" t="s">
        <v>27</v>
      </c>
      <c r="B264" s="1">
        <v>207061000</v>
      </c>
      <c r="C264" s="1">
        <v>0</v>
      </c>
      <c r="D264" s="1">
        <v>0</v>
      </c>
      <c r="E264" s="1">
        <v>207061000</v>
      </c>
      <c r="F264" s="1">
        <v>0</v>
      </c>
      <c r="G264" s="1">
        <v>207061000</v>
      </c>
      <c r="H264" s="1">
        <v>0</v>
      </c>
      <c r="I264" s="1">
        <v>163763529</v>
      </c>
      <c r="J264" s="1">
        <v>43297471</v>
      </c>
      <c r="K264" s="1">
        <v>0</v>
      </c>
      <c r="L264" s="1">
        <v>163763529</v>
      </c>
      <c r="M264" s="1">
        <v>0</v>
      </c>
      <c r="N264" s="84">
        <v>79.0895</v>
      </c>
      <c r="O264" s="1">
        <v>3266667</v>
      </c>
      <c r="P264" s="1">
        <v>142280195</v>
      </c>
      <c r="Q264" s="1">
        <v>21483334</v>
      </c>
      <c r="R264" s="84">
        <v>68.7141</v>
      </c>
      <c r="S264" s="1">
        <v>3266667</v>
      </c>
      <c r="T264" s="1">
        <v>142280195</v>
      </c>
      <c r="U264" s="1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tabSelected="1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4" sqref="K24"/>
    </sheetView>
  </sheetViews>
  <sheetFormatPr defaultColWidth="11.421875" defaultRowHeight="15"/>
  <cols>
    <col min="1" max="1" width="29.00390625" style="27" customWidth="1"/>
    <col min="2" max="2" width="67.421875" style="27" customWidth="1"/>
    <col min="3" max="3" width="19.28125" style="27" customWidth="1"/>
    <col min="4" max="4" width="15.00390625" style="27" customWidth="1"/>
    <col min="5" max="5" width="14.28125" style="27" customWidth="1"/>
    <col min="6" max="6" width="19.57421875" style="27" customWidth="1"/>
    <col min="7" max="7" width="12.57421875" style="27" customWidth="1"/>
    <col min="8" max="8" width="19.140625" style="27" customWidth="1"/>
    <col min="9" max="9" width="18.8515625" style="27" customWidth="1"/>
    <col min="10" max="10" width="19.421875" style="27" customWidth="1"/>
    <col min="11" max="11" width="19.7109375" style="27" customWidth="1"/>
    <col min="12" max="12" width="19.28125" style="27" customWidth="1"/>
    <col min="13" max="13" width="20.140625" style="27" customWidth="1"/>
    <col min="14" max="14" width="17.421875" style="27" customWidth="1"/>
    <col min="15" max="15" width="12.28125" style="44" customWidth="1"/>
    <col min="16" max="16" width="17.57421875" style="27" customWidth="1"/>
    <col min="17" max="17" width="18.28125" style="27" customWidth="1"/>
    <col min="18" max="18" width="19.421875" style="27" customWidth="1"/>
    <col min="19" max="19" width="9.140625" style="45" customWidth="1"/>
    <col min="20" max="20" width="19.140625" style="27" customWidth="1"/>
    <col min="21" max="21" width="17.421875" style="27" customWidth="1"/>
    <col min="22" max="22" width="13.57421875" style="27" customWidth="1"/>
    <col min="23" max="23" width="11.421875" style="27" customWidth="1"/>
    <col min="24" max="24" width="12.57421875" style="27" bestFit="1" customWidth="1"/>
    <col min="25" max="16384" width="11.421875" style="27" customWidth="1"/>
  </cols>
  <sheetData>
    <row r="1" spans="1:22" s="7" customFormat="1" ht="15">
      <c r="A1" s="87" t="s">
        <v>499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7" customFormat="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7" customFormat="1" ht="15">
      <c r="A3" s="5" t="s">
        <v>500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9" t="s">
        <v>515</v>
      </c>
      <c r="V3" s="6"/>
    </row>
    <row r="4" spans="1:22" s="7" customFormat="1" ht="15">
      <c r="A4" s="9" t="s">
        <v>501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 t="s">
        <v>502</v>
      </c>
      <c r="V4" s="6"/>
    </row>
    <row r="5" spans="15:19" s="11" customFormat="1" ht="15.75" thickBot="1">
      <c r="O5" s="12"/>
      <c r="S5" s="13"/>
    </row>
    <row r="6" spans="1:22" ht="22.5">
      <c r="A6" s="50" t="s">
        <v>496</v>
      </c>
      <c r="B6" s="51" t="s">
        <v>497</v>
      </c>
      <c r="C6" s="51" t="s">
        <v>1</v>
      </c>
      <c r="D6" s="51" t="s">
        <v>2</v>
      </c>
      <c r="E6" s="51" t="s">
        <v>3</v>
      </c>
      <c r="F6" s="51" t="s">
        <v>4</v>
      </c>
      <c r="G6" s="51" t="s">
        <v>5</v>
      </c>
      <c r="H6" s="51" t="s">
        <v>6</v>
      </c>
      <c r="I6" s="51" t="s">
        <v>7</v>
      </c>
      <c r="J6" s="51" t="s">
        <v>8</v>
      </c>
      <c r="K6" s="51" t="s">
        <v>9</v>
      </c>
      <c r="L6" s="51" t="s">
        <v>10</v>
      </c>
      <c r="M6" s="51" t="s">
        <v>11</v>
      </c>
      <c r="N6" s="51" t="s">
        <v>12</v>
      </c>
      <c r="O6" s="52" t="s">
        <v>13</v>
      </c>
      <c r="P6" s="51" t="s">
        <v>14</v>
      </c>
      <c r="Q6" s="51" t="s">
        <v>15</v>
      </c>
      <c r="R6" s="51" t="s">
        <v>16</v>
      </c>
      <c r="S6" s="53" t="s">
        <v>17</v>
      </c>
      <c r="T6" s="51" t="s">
        <v>18</v>
      </c>
      <c r="U6" s="51" t="s">
        <v>19</v>
      </c>
      <c r="V6" s="54" t="s">
        <v>20</v>
      </c>
    </row>
    <row r="7" spans="1:24" s="29" customFormat="1" ht="12">
      <c r="A7" s="55" t="s">
        <v>396</v>
      </c>
      <c r="B7" s="56" t="s">
        <v>498</v>
      </c>
      <c r="C7" s="46">
        <f>+C8+C107</f>
        <v>41236717000</v>
      </c>
      <c r="D7" s="46">
        <v>0</v>
      </c>
      <c r="E7" s="46">
        <f aca="true" t="shared" si="0" ref="E7:N7">+E8+E107</f>
        <v>0</v>
      </c>
      <c r="F7" s="46">
        <f t="shared" si="0"/>
        <v>41236717000</v>
      </c>
      <c r="G7" s="46">
        <f t="shared" si="0"/>
        <v>0</v>
      </c>
      <c r="H7" s="46">
        <f t="shared" si="0"/>
        <v>41236717000</v>
      </c>
      <c r="I7" s="46">
        <f t="shared" si="0"/>
        <v>102571001</v>
      </c>
      <c r="J7" s="46">
        <f t="shared" si="0"/>
        <v>21638587205</v>
      </c>
      <c r="K7" s="46">
        <f t="shared" si="0"/>
        <v>19598129795</v>
      </c>
      <c r="L7" s="46">
        <f t="shared" si="0"/>
        <v>25734094</v>
      </c>
      <c r="M7" s="46">
        <f t="shared" si="0"/>
        <v>21403661898</v>
      </c>
      <c r="N7" s="46">
        <f t="shared" si="0"/>
        <v>234925307</v>
      </c>
      <c r="O7" s="28">
        <f>+M7/H7</f>
        <v>0.5190437904646968</v>
      </c>
      <c r="P7" s="46">
        <f>+P8+P107</f>
        <v>1580715535</v>
      </c>
      <c r="Q7" s="46">
        <f>+Q8+Q107</f>
        <v>4198597287</v>
      </c>
      <c r="R7" s="46">
        <f>+R8+R107</f>
        <v>17205064611</v>
      </c>
      <c r="S7" s="28">
        <f>+Q7/H7</f>
        <v>0.1018169629507606</v>
      </c>
      <c r="T7" s="46">
        <f>+T8+T107</f>
        <v>1584866688</v>
      </c>
      <c r="U7" s="46">
        <f>+U8+U107</f>
        <v>4198597286</v>
      </c>
      <c r="V7" s="57">
        <f>+V8+V107</f>
        <v>1</v>
      </c>
      <c r="X7" s="30"/>
    </row>
    <row r="8" spans="1:24" s="29" customFormat="1" ht="12">
      <c r="A8" s="58" t="s">
        <v>397</v>
      </c>
      <c r="B8" s="59" t="s">
        <v>132</v>
      </c>
      <c r="C8" s="47">
        <f aca="true" t="shared" si="1" ref="C8:V8">+C9+C13+C104</f>
        <v>3496058000</v>
      </c>
      <c r="D8" s="47">
        <f t="shared" si="1"/>
        <v>0</v>
      </c>
      <c r="E8" s="47">
        <f t="shared" si="1"/>
        <v>0</v>
      </c>
      <c r="F8" s="47">
        <f t="shared" si="1"/>
        <v>3496058000</v>
      </c>
      <c r="G8" s="47">
        <f t="shared" si="1"/>
        <v>0</v>
      </c>
      <c r="H8" s="47">
        <f t="shared" si="1"/>
        <v>3496058000</v>
      </c>
      <c r="I8" s="47">
        <f t="shared" si="1"/>
        <v>98580501</v>
      </c>
      <c r="J8" s="47">
        <f t="shared" si="1"/>
        <v>1719130700</v>
      </c>
      <c r="K8" s="47">
        <f t="shared" si="1"/>
        <v>1776927300</v>
      </c>
      <c r="L8" s="47">
        <f t="shared" si="1"/>
        <v>21743594</v>
      </c>
      <c r="M8" s="47">
        <f t="shared" si="1"/>
        <v>1487965393</v>
      </c>
      <c r="N8" s="47">
        <f t="shared" si="1"/>
        <v>231165307</v>
      </c>
      <c r="O8" s="28">
        <f>+M8/H8</f>
        <v>0.42561233051625574</v>
      </c>
      <c r="P8" s="47">
        <f t="shared" si="1"/>
        <v>339222149</v>
      </c>
      <c r="Q8" s="47">
        <f t="shared" si="1"/>
        <v>513378786</v>
      </c>
      <c r="R8" s="47">
        <f t="shared" si="1"/>
        <v>974586607</v>
      </c>
      <c r="S8" s="28">
        <f>+Q8/H8</f>
        <v>0.14684504261656986</v>
      </c>
      <c r="T8" s="47">
        <f t="shared" si="1"/>
        <v>343373302</v>
      </c>
      <c r="U8" s="47">
        <f t="shared" si="1"/>
        <v>513378785</v>
      </c>
      <c r="V8" s="60">
        <f t="shared" si="1"/>
        <v>1</v>
      </c>
      <c r="X8" s="33"/>
    </row>
    <row r="9" spans="1:24" s="29" customFormat="1" ht="12">
      <c r="A9" s="55" t="s">
        <v>398</v>
      </c>
      <c r="B9" s="56" t="s">
        <v>133</v>
      </c>
      <c r="C9" s="46">
        <f>+C10</f>
        <v>705730000</v>
      </c>
      <c r="D9" s="46">
        <f aca="true" t="shared" si="2" ref="D9:U11">+D10</f>
        <v>0</v>
      </c>
      <c r="E9" s="46">
        <f t="shared" si="2"/>
        <v>0</v>
      </c>
      <c r="F9" s="46">
        <f t="shared" si="2"/>
        <v>705730000</v>
      </c>
      <c r="G9" s="46">
        <f t="shared" si="2"/>
        <v>0</v>
      </c>
      <c r="H9" s="46">
        <f t="shared" si="2"/>
        <v>705730000</v>
      </c>
      <c r="I9" s="46">
        <f t="shared" si="2"/>
        <v>0</v>
      </c>
      <c r="J9" s="46">
        <f t="shared" si="2"/>
        <v>705730000</v>
      </c>
      <c r="K9" s="46">
        <f t="shared" si="2"/>
        <v>0</v>
      </c>
      <c r="L9" s="46">
        <f t="shared" si="2"/>
        <v>0</v>
      </c>
      <c r="M9" s="46">
        <f t="shared" si="2"/>
        <v>705729997</v>
      </c>
      <c r="N9" s="46">
        <f t="shared" si="2"/>
        <v>3</v>
      </c>
      <c r="O9" s="28">
        <f>+M9/H9</f>
        <v>0.9999999957490825</v>
      </c>
      <c r="P9" s="46">
        <f t="shared" si="2"/>
        <v>61170802</v>
      </c>
      <c r="Q9" s="46">
        <f t="shared" si="2"/>
        <v>114716658</v>
      </c>
      <c r="R9" s="46">
        <f t="shared" si="2"/>
        <v>591013339</v>
      </c>
      <c r="S9" s="34">
        <f>+Q9/H9</f>
        <v>0.1625503492837204</v>
      </c>
      <c r="T9" s="46">
        <f t="shared" si="2"/>
        <v>61170805</v>
      </c>
      <c r="U9" s="46">
        <f t="shared" si="2"/>
        <v>114716657</v>
      </c>
      <c r="V9" s="57">
        <f>+V10</f>
        <v>1</v>
      </c>
      <c r="X9" s="33"/>
    </row>
    <row r="10" spans="1:24" ht="12">
      <c r="A10" s="61" t="s">
        <v>399</v>
      </c>
      <c r="B10" s="62" t="s">
        <v>134</v>
      </c>
      <c r="C10" s="48">
        <f>+C11</f>
        <v>705730000</v>
      </c>
      <c r="D10" s="48">
        <f t="shared" si="2"/>
        <v>0</v>
      </c>
      <c r="E10" s="48">
        <f t="shared" si="2"/>
        <v>0</v>
      </c>
      <c r="F10" s="48">
        <f t="shared" si="2"/>
        <v>705730000</v>
      </c>
      <c r="G10" s="48">
        <f t="shared" si="2"/>
        <v>0</v>
      </c>
      <c r="H10" s="48">
        <f t="shared" si="2"/>
        <v>705730000</v>
      </c>
      <c r="I10" s="48">
        <f t="shared" si="2"/>
        <v>0</v>
      </c>
      <c r="J10" s="48">
        <f t="shared" si="2"/>
        <v>705730000</v>
      </c>
      <c r="K10" s="48">
        <f t="shared" si="2"/>
        <v>0</v>
      </c>
      <c r="L10" s="48">
        <f t="shared" si="2"/>
        <v>0</v>
      </c>
      <c r="M10" s="48">
        <f t="shared" si="2"/>
        <v>705729997</v>
      </c>
      <c r="N10" s="48">
        <f t="shared" si="2"/>
        <v>3</v>
      </c>
      <c r="O10" s="35">
        <f>+M10/H10</f>
        <v>0.9999999957490825</v>
      </c>
      <c r="P10" s="48">
        <f t="shared" si="2"/>
        <v>61170802</v>
      </c>
      <c r="Q10" s="48">
        <f t="shared" si="2"/>
        <v>114716658</v>
      </c>
      <c r="R10" s="48">
        <f t="shared" si="2"/>
        <v>591013339</v>
      </c>
      <c r="S10" s="36">
        <f aca="true" t="shared" si="3" ref="S10:S71">+Q10/H10</f>
        <v>0.1625503492837204</v>
      </c>
      <c r="T10" s="48">
        <f t="shared" si="2"/>
        <v>61170805</v>
      </c>
      <c r="U10" s="48">
        <f t="shared" si="2"/>
        <v>114716657</v>
      </c>
      <c r="V10" s="63">
        <f>+V11</f>
        <v>1</v>
      </c>
      <c r="X10" s="37"/>
    </row>
    <row r="11" spans="1:24" ht="12">
      <c r="A11" s="64" t="s">
        <v>400</v>
      </c>
      <c r="B11" s="65" t="s">
        <v>135</v>
      </c>
      <c r="C11" s="49">
        <f>+C12</f>
        <v>705730000</v>
      </c>
      <c r="D11" s="49">
        <f t="shared" si="2"/>
        <v>0</v>
      </c>
      <c r="E11" s="49">
        <f t="shared" si="2"/>
        <v>0</v>
      </c>
      <c r="F11" s="49">
        <f t="shared" si="2"/>
        <v>705730000</v>
      </c>
      <c r="G11" s="49">
        <f t="shared" si="2"/>
        <v>0</v>
      </c>
      <c r="H11" s="49">
        <f t="shared" si="2"/>
        <v>705730000</v>
      </c>
      <c r="I11" s="49">
        <f t="shared" si="2"/>
        <v>0</v>
      </c>
      <c r="J11" s="49">
        <f t="shared" si="2"/>
        <v>705730000</v>
      </c>
      <c r="K11" s="49">
        <f t="shared" si="2"/>
        <v>0</v>
      </c>
      <c r="L11" s="49">
        <f t="shared" si="2"/>
        <v>0</v>
      </c>
      <c r="M11" s="49">
        <f t="shared" si="2"/>
        <v>705729997</v>
      </c>
      <c r="N11" s="49">
        <f t="shared" si="2"/>
        <v>3</v>
      </c>
      <c r="O11" s="38">
        <f>+M11/H11</f>
        <v>0.9999999957490825</v>
      </c>
      <c r="P11" s="49">
        <f t="shared" si="2"/>
        <v>61170802</v>
      </c>
      <c r="Q11" s="49">
        <f t="shared" si="2"/>
        <v>114716658</v>
      </c>
      <c r="R11" s="49">
        <f t="shared" si="2"/>
        <v>591013339</v>
      </c>
      <c r="S11" s="39">
        <f t="shared" si="3"/>
        <v>0.1625503492837204</v>
      </c>
      <c r="T11" s="49">
        <f t="shared" si="2"/>
        <v>61170805</v>
      </c>
      <c r="U11" s="49">
        <f t="shared" si="2"/>
        <v>114716657</v>
      </c>
      <c r="V11" s="66">
        <f>+V12</f>
        <v>1</v>
      </c>
      <c r="X11" s="37"/>
    </row>
    <row r="12" spans="1:24" ht="12">
      <c r="A12" s="61" t="s">
        <v>401</v>
      </c>
      <c r="B12" s="62" t="s">
        <v>136</v>
      </c>
      <c r="C12" s="48">
        <f>+'EJECUCIÓN MARZO 31 2022'!B11</f>
        <v>705730000</v>
      </c>
      <c r="D12" s="48">
        <f>+'EJECUCIÓN MARZO 31 2022'!C11</f>
        <v>0</v>
      </c>
      <c r="E12" s="48">
        <f>+'EJECUCIÓN MARZO 31 2022'!D11</f>
        <v>0</v>
      </c>
      <c r="F12" s="48">
        <f>+'EJECUCIÓN MARZO 31 2022'!E11</f>
        <v>705730000</v>
      </c>
      <c r="G12" s="48">
        <f>+'EJECUCIÓN MARZO 31 2022'!F11</f>
        <v>0</v>
      </c>
      <c r="H12" s="48">
        <f>+'EJECUCIÓN MARZO 31 2022'!G11</f>
        <v>705730000</v>
      </c>
      <c r="I12" s="48">
        <f>+'EJECUCIÓN MARZO 31 2022'!H11</f>
        <v>0</v>
      </c>
      <c r="J12" s="48">
        <f>+'EJECUCIÓN MARZO 31 2022'!I11</f>
        <v>705730000</v>
      </c>
      <c r="K12" s="48">
        <f>+'EJECUCIÓN MARZO 31 2022'!J11</f>
        <v>0</v>
      </c>
      <c r="L12" s="48">
        <f>+'EJECUCIÓN MARZO 31 2022'!K11</f>
        <v>0</v>
      </c>
      <c r="M12" s="48">
        <f>+'EJECUCIÓN MARZO 31 2022'!L11</f>
        <v>705729997</v>
      </c>
      <c r="N12" s="48">
        <f>+'EJECUCIÓN MARZO 31 2022'!M11</f>
        <v>3</v>
      </c>
      <c r="O12" s="38">
        <f>+M12/H12</f>
        <v>0.9999999957490825</v>
      </c>
      <c r="P12" s="48">
        <f>+'EJECUCIÓN MARZO 31 2022'!O11</f>
        <v>61170802</v>
      </c>
      <c r="Q12" s="48">
        <f>+'EJECUCIÓN MARZO 31 2022'!P11</f>
        <v>114716658</v>
      </c>
      <c r="R12" s="48">
        <f>+'EJECUCIÓN MARZO 31 2022'!Q11</f>
        <v>591013339</v>
      </c>
      <c r="S12" s="36">
        <f t="shared" si="3"/>
        <v>0.1625503492837204</v>
      </c>
      <c r="T12" s="48">
        <f>+'EJECUCIÓN MARZO 31 2022'!S11</f>
        <v>61170805</v>
      </c>
      <c r="U12" s="48">
        <f>+'EJECUCIÓN MARZO 31 2022'!T11</f>
        <v>114716657</v>
      </c>
      <c r="V12" s="63">
        <f>+'EJECUCIÓN MARZO 31 2022'!U11</f>
        <v>1</v>
      </c>
      <c r="X12" s="37"/>
    </row>
    <row r="13" spans="1:24" s="29" customFormat="1" ht="12">
      <c r="A13" s="55" t="s">
        <v>402</v>
      </c>
      <c r="B13" s="56" t="s">
        <v>137</v>
      </c>
      <c r="C13" s="46">
        <f>+C14+C21+C99</f>
        <v>1590534000</v>
      </c>
      <c r="D13" s="46">
        <f aca="true" t="shared" si="4" ref="D13:V13">+D14+D21+D99</f>
        <v>0</v>
      </c>
      <c r="E13" s="46">
        <f t="shared" si="4"/>
        <v>0</v>
      </c>
      <c r="F13" s="46">
        <f t="shared" si="4"/>
        <v>1590534000</v>
      </c>
      <c r="G13" s="46">
        <f t="shared" si="4"/>
        <v>0</v>
      </c>
      <c r="H13" s="46">
        <f t="shared" si="4"/>
        <v>1590534000</v>
      </c>
      <c r="I13" s="46">
        <f t="shared" si="4"/>
        <v>98716975</v>
      </c>
      <c r="J13" s="46">
        <f t="shared" si="4"/>
        <v>336327975</v>
      </c>
      <c r="K13" s="46">
        <f t="shared" si="4"/>
        <v>1254206025</v>
      </c>
      <c r="L13" s="46">
        <f t="shared" si="4"/>
        <v>21880068</v>
      </c>
      <c r="M13" s="46">
        <f t="shared" si="4"/>
        <v>105162671</v>
      </c>
      <c r="N13" s="46">
        <f t="shared" si="4"/>
        <v>231165304</v>
      </c>
      <c r="O13" s="46">
        <f t="shared" si="4"/>
        <v>0.0678023099652551</v>
      </c>
      <c r="P13" s="46">
        <f t="shared" si="4"/>
        <v>33463708</v>
      </c>
      <c r="Q13" s="46">
        <f t="shared" si="4"/>
        <v>55608095</v>
      </c>
      <c r="R13" s="46">
        <f t="shared" si="4"/>
        <v>49554576</v>
      </c>
      <c r="S13" s="46">
        <f t="shared" si="4"/>
        <v>0.035852620116194577</v>
      </c>
      <c r="T13" s="46">
        <f t="shared" si="4"/>
        <v>37614858</v>
      </c>
      <c r="U13" s="46">
        <f t="shared" si="4"/>
        <v>55608095</v>
      </c>
      <c r="V13" s="57">
        <f t="shared" si="4"/>
        <v>0</v>
      </c>
      <c r="X13" s="33"/>
    </row>
    <row r="14" spans="1:24" ht="12">
      <c r="A14" s="61" t="s">
        <v>403</v>
      </c>
      <c r="B14" s="62" t="s">
        <v>138</v>
      </c>
      <c r="C14" s="48">
        <f>+C15</f>
        <v>38584000</v>
      </c>
      <c r="D14" s="48">
        <f aca="true" t="shared" si="5" ref="D14:U15">+D15</f>
        <v>0</v>
      </c>
      <c r="E14" s="48">
        <f t="shared" si="5"/>
        <v>0</v>
      </c>
      <c r="F14" s="48">
        <f t="shared" si="5"/>
        <v>38584000</v>
      </c>
      <c r="G14" s="48">
        <f t="shared" si="5"/>
        <v>0</v>
      </c>
      <c r="H14" s="48">
        <f t="shared" si="5"/>
        <v>38584000</v>
      </c>
      <c r="I14" s="48">
        <f t="shared" si="5"/>
        <v>0</v>
      </c>
      <c r="J14" s="48">
        <f t="shared" si="5"/>
        <v>0</v>
      </c>
      <c r="K14" s="48">
        <f t="shared" si="5"/>
        <v>38584000</v>
      </c>
      <c r="L14" s="48">
        <f t="shared" si="5"/>
        <v>0</v>
      </c>
      <c r="M14" s="48">
        <f t="shared" si="5"/>
        <v>0</v>
      </c>
      <c r="N14" s="48">
        <f t="shared" si="5"/>
        <v>0</v>
      </c>
      <c r="O14" s="35">
        <f aca="true" t="shared" si="6" ref="O14:O76">+M14/H14</f>
        <v>0</v>
      </c>
      <c r="P14" s="48">
        <f t="shared" si="5"/>
        <v>0</v>
      </c>
      <c r="Q14" s="48">
        <f t="shared" si="5"/>
        <v>0</v>
      </c>
      <c r="R14" s="48">
        <f t="shared" si="5"/>
        <v>0</v>
      </c>
      <c r="S14" s="36">
        <f t="shared" si="3"/>
        <v>0</v>
      </c>
      <c r="T14" s="48">
        <f t="shared" si="5"/>
        <v>0</v>
      </c>
      <c r="U14" s="48">
        <f t="shared" si="5"/>
        <v>0</v>
      </c>
      <c r="V14" s="63">
        <f>+V15</f>
        <v>0</v>
      </c>
      <c r="X14" s="37"/>
    </row>
    <row r="15" spans="1:24" ht="12">
      <c r="A15" s="64" t="s">
        <v>404</v>
      </c>
      <c r="B15" s="65" t="s">
        <v>139</v>
      </c>
      <c r="C15" s="49">
        <f>+C16</f>
        <v>38584000</v>
      </c>
      <c r="D15" s="49">
        <f t="shared" si="5"/>
        <v>0</v>
      </c>
      <c r="E15" s="49">
        <f t="shared" si="5"/>
        <v>0</v>
      </c>
      <c r="F15" s="49">
        <f t="shared" si="5"/>
        <v>38584000</v>
      </c>
      <c r="G15" s="49">
        <f t="shared" si="5"/>
        <v>0</v>
      </c>
      <c r="H15" s="49">
        <f t="shared" si="5"/>
        <v>38584000</v>
      </c>
      <c r="I15" s="49">
        <f t="shared" si="5"/>
        <v>0</v>
      </c>
      <c r="J15" s="49">
        <f t="shared" si="5"/>
        <v>0</v>
      </c>
      <c r="K15" s="49">
        <f t="shared" si="5"/>
        <v>38584000</v>
      </c>
      <c r="L15" s="49">
        <f t="shared" si="5"/>
        <v>0</v>
      </c>
      <c r="M15" s="49">
        <f t="shared" si="5"/>
        <v>0</v>
      </c>
      <c r="N15" s="49">
        <f t="shared" si="5"/>
        <v>0</v>
      </c>
      <c r="O15" s="38">
        <f t="shared" si="6"/>
        <v>0</v>
      </c>
      <c r="P15" s="49">
        <f t="shared" si="5"/>
        <v>0</v>
      </c>
      <c r="Q15" s="49">
        <f t="shared" si="5"/>
        <v>0</v>
      </c>
      <c r="R15" s="49">
        <f t="shared" si="5"/>
        <v>0</v>
      </c>
      <c r="S15" s="39">
        <f t="shared" si="3"/>
        <v>0</v>
      </c>
      <c r="T15" s="49">
        <f t="shared" si="5"/>
        <v>0</v>
      </c>
      <c r="U15" s="49">
        <f t="shared" si="5"/>
        <v>0</v>
      </c>
      <c r="V15" s="66">
        <f>+V16</f>
        <v>0</v>
      </c>
      <c r="X15" s="37"/>
    </row>
    <row r="16" spans="1:24" ht="12">
      <c r="A16" s="61" t="s">
        <v>405</v>
      </c>
      <c r="B16" s="62" t="s">
        <v>140</v>
      </c>
      <c r="C16" s="48">
        <f>+C18+C20</f>
        <v>38584000</v>
      </c>
      <c r="D16" s="48">
        <f aca="true" t="shared" si="7" ref="D16:U16">+D18+D20</f>
        <v>0</v>
      </c>
      <c r="E16" s="48">
        <f t="shared" si="7"/>
        <v>0</v>
      </c>
      <c r="F16" s="48">
        <f t="shared" si="7"/>
        <v>38584000</v>
      </c>
      <c r="G16" s="48">
        <f t="shared" si="7"/>
        <v>0</v>
      </c>
      <c r="H16" s="48">
        <f t="shared" si="7"/>
        <v>38584000</v>
      </c>
      <c r="I16" s="48">
        <f t="shared" si="7"/>
        <v>0</v>
      </c>
      <c r="J16" s="48">
        <f t="shared" si="7"/>
        <v>0</v>
      </c>
      <c r="K16" s="48">
        <f t="shared" si="7"/>
        <v>38584000</v>
      </c>
      <c r="L16" s="48">
        <f t="shared" si="7"/>
        <v>0</v>
      </c>
      <c r="M16" s="48">
        <f t="shared" si="7"/>
        <v>0</v>
      </c>
      <c r="N16" s="48">
        <f t="shared" si="7"/>
        <v>0</v>
      </c>
      <c r="O16" s="35">
        <f t="shared" si="6"/>
        <v>0</v>
      </c>
      <c r="P16" s="48">
        <f t="shared" si="7"/>
        <v>0</v>
      </c>
      <c r="Q16" s="48">
        <f t="shared" si="7"/>
        <v>0</v>
      </c>
      <c r="R16" s="48">
        <f t="shared" si="7"/>
        <v>0</v>
      </c>
      <c r="S16" s="36">
        <f t="shared" si="3"/>
        <v>0</v>
      </c>
      <c r="T16" s="48">
        <f t="shared" si="7"/>
        <v>0</v>
      </c>
      <c r="U16" s="48">
        <f t="shared" si="7"/>
        <v>0</v>
      </c>
      <c r="V16" s="63">
        <f>+V18+V20</f>
        <v>0</v>
      </c>
      <c r="X16" s="37"/>
    </row>
    <row r="17" spans="1:24" ht="12">
      <c r="A17" s="64" t="s">
        <v>406</v>
      </c>
      <c r="B17" s="65" t="s">
        <v>141</v>
      </c>
      <c r="C17" s="49">
        <f>+C18</f>
        <v>1545000</v>
      </c>
      <c r="D17" s="49">
        <f aca="true" t="shared" si="8" ref="D17:U17">+D18</f>
        <v>0</v>
      </c>
      <c r="E17" s="49">
        <f t="shared" si="8"/>
        <v>0</v>
      </c>
      <c r="F17" s="49">
        <f t="shared" si="8"/>
        <v>1545000</v>
      </c>
      <c r="G17" s="49">
        <f t="shared" si="8"/>
        <v>0</v>
      </c>
      <c r="H17" s="49">
        <f t="shared" si="8"/>
        <v>1545000</v>
      </c>
      <c r="I17" s="49">
        <f t="shared" si="8"/>
        <v>0</v>
      </c>
      <c r="J17" s="49">
        <f t="shared" si="8"/>
        <v>0</v>
      </c>
      <c r="K17" s="49">
        <f t="shared" si="8"/>
        <v>1545000</v>
      </c>
      <c r="L17" s="49">
        <f t="shared" si="8"/>
        <v>0</v>
      </c>
      <c r="M17" s="49">
        <f t="shared" si="8"/>
        <v>0</v>
      </c>
      <c r="N17" s="49">
        <f t="shared" si="8"/>
        <v>0</v>
      </c>
      <c r="O17" s="38">
        <f t="shared" si="6"/>
        <v>0</v>
      </c>
      <c r="P17" s="49">
        <f t="shared" si="8"/>
        <v>0</v>
      </c>
      <c r="Q17" s="49">
        <f t="shared" si="8"/>
        <v>0</v>
      </c>
      <c r="R17" s="49">
        <f t="shared" si="8"/>
        <v>0</v>
      </c>
      <c r="S17" s="39">
        <f t="shared" si="3"/>
        <v>0</v>
      </c>
      <c r="T17" s="49">
        <f t="shared" si="8"/>
        <v>0</v>
      </c>
      <c r="U17" s="49">
        <f t="shared" si="8"/>
        <v>0</v>
      </c>
      <c r="V17" s="66">
        <f>+V18</f>
        <v>0</v>
      </c>
      <c r="X17" s="37"/>
    </row>
    <row r="18" spans="1:24" ht="12">
      <c r="A18" s="61" t="s">
        <v>407</v>
      </c>
      <c r="B18" s="62" t="s">
        <v>142</v>
      </c>
      <c r="C18" s="48">
        <f>+'EJECUCIÓN MARZO 31 2022'!B13</f>
        <v>1545000</v>
      </c>
      <c r="D18" s="48">
        <f>+'EJECUCIÓN MARZO 31 2022'!C13</f>
        <v>0</v>
      </c>
      <c r="E18" s="48">
        <f>+'EJECUCIÓN MARZO 31 2022'!D13</f>
        <v>0</v>
      </c>
      <c r="F18" s="48">
        <f>+'EJECUCIÓN MARZO 31 2022'!E13</f>
        <v>1545000</v>
      </c>
      <c r="G18" s="48">
        <f>+'EJECUCIÓN MARZO 31 2022'!F13</f>
        <v>0</v>
      </c>
      <c r="H18" s="48">
        <f>+'EJECUCIÓN MARZO 31 2022'!G13</f>
        <v>1545000</v>
      </c>
      <c r="I18" s="48">
        <f>+'EJECUCIÓN MARZO 31 2022'!H13</f>
        <v>0</v>
      </c>
      <c r="J18" s="48">
        <f>+'EJECUCIÓN MARZO 31 2022'!I13</f>
        <v>0</v>
      </c>
      <c r="K18" s="48">
        <f>+'EJECUCIÓN MARZO 31 2022'!J13</f>
        <v>1545000</v>
      </c>
      <c r="L18" s="48">
        <f>+'EJECUCIÓN MARZO 31 2022'!K13</f>
        <v>0</v>
      </c>
      <c r="M18" s="48">
        <f>+'EJECUCIÓN MARZO 31 2022'!L13</f>
        <v>0</v>
      </c>
      <c r="N18" s="48">
        <f>+'EJECUCIÓN MARZO 31 2022'!M13</f>
        <v>0</v>
      </c>
      <c r="O18" s="35">
        <f t="shared" si="6"/>
        <v>0</v>
      </c>
      <c r="P18" s="48">
        <f>+'EJECUCIÓN MARZO 31 2022'!O13</f>
        <v>0</v>
      </c>
      <c r="Q18" s="48">
        <f>+'EJECUCIÓN MARZO 31 2022'!P13</f>
        <v>0</v>
      </c>
      <c r="R18" s="48">
        <f>+'EJECUCIÓN MARZO 31 2022'!Q13</f>
        <v>0</v>
      </c>
      <c r="S18" s="36">
        <f t="shared" si="3"/>
        <v>0</v>
      </c>
      <c r="T18" s="48">
        <f>+'EJECUCIÓN MARZO 31 2022'!S13</f>
        <v>0</v>
      </c>
      <c r="U18" s="48">
        <f>+'EJECUCIÓN MARZO 31 2022'!T13</f>
        <v>0</v>
      </c>
      <c r="V18" s="63">
        <f>+'EJECUCIÓN MARZO 31 2022'!U13</f>
        <v>0</v>
      </c>
      <c r="X18" s="37"/>
    </row>
    <row r="19" spans="1:24" ht="12">
      <c r="A19" s="64" t="s">
        <v>408</v>
      </c>
      <c r="B19" s="65" t="s">
        <v>143</v>
      </c>
      <c r="C19" s="49">
        <f>+C20</f>
        <v>37039000</v>
      </c>
      <c r="D19" s="49">
        <f aca="true" t="shared" si="9" ref="D19:U19">+D20</f>
        <v>0</v>
      </c>
      <c r="E19" s="49">
        <f t="shared" si="9"/>
        <v>0</v>
      </c>
      <c r="F19" s="49">
        <f t="shared" si="9"/>
        <v>37039000</v>
      </c>
      <c r="G19" s="49">
        <f t="shared" si="9"/>
        <v>0</v>
      </c>
      <c r="H19" s="49">
        <f t="shared" si="9"/>
        <v>37039000</v>
      </c>
      <c r="I19" s="49">
        <f t="shared" si="9"/>
        <v>0</v>
      </c>
      <c r="J19" s="49">
        <f t="shared" si="9"/>
        <v>0</v>
      </c>
      <c r="K19" s="49">
        <f t="shared" si="9"/>
        <v>37039000</v>
      </c>
      <c r="L19" s="49">
        <f t="shared" si="9"/>
        <v>0</v>
      </c>
      <c r="M19" s="49">
        <f t="shared" si="9"/>
        <v>0</v>
      </c>
      <c r="N19" s="49">
        <f t="shared" si="9"/>
        <v>0</v>
      </c>
      <c r="O19" s="38">
        <f t="shared" si="6"/>
        <v>0</v>
      </c>
      <c r="P19" s="49">
        <f t="shared" si="9"/>
        <v>0</v>
      </c>
      <c r="Q19" s="49">
        <f t="shared" si="9"/>
        <v>0</v>
      </c>
      <c r="R19" s="49">
        <f t="shared" si="9"/>
        <v>0</v>
      </c>
      <c r="S19" s="39">
        <f t="shared" si="3"/>
        <v>0</v>
      </c>
      <c r="T19" s="49">
        <f t="shared" si="9"/>
        <v>0</v>
      </c>
      <c r="U19" s="49">
        <f t="shared" si="9"/>
        <v>0</v>
      </c>
      <c r="V19" s="66">
        <f>+V20</f>
        <v>0</v>
      </c>
      <c r="X19" s="37"/>
    </row>
    <row r="20" spans="1:24" ht="12">
      <c r="A20" s="61" t="s">
        <v>409</v>
      </c>
      <c r="B20" s="62" t="s">
        <v>144</v>
      </c>
      <c r="C20" s="48">
        <f>+'EJECUCIÓN MARZO 31 2022'!B15</f>
        <v>37039000</v>
      </c>
      <c r="D20" s="48">
        <f>+'EJECUCIÓN MARZO 31 2022'!C15</f>
        <v>0</v>
      </c>
      <c r="E20" s="48">
        <f>+'EJECUCIÓN MARZO 31 2022'!D15</f>
        <v>0</v>
      </c>
      <c r="F20" s="48">
        <f>+'EJECUCIÓN MARZO 31 2022'!E15</f>
        <v>37039000</v>
      </c>
      <c r="G20" s="48">
        <f>+'EJECUCIÓN MARZO 31 2022'!F15</f>
        <v>0</v>
      </c>
      <c r="H20" s="48">
        <f>+'EJECUCIÓN MARZO 31 2022'!G15</f>
        <v>37039000</v>
      </c>
      <c r="I20" s="48">
        <f>+'EJECUCIÓN MARZO 31 2022'!H15</f>
        <v>0</v>
      </c>
      <c r="J20" s="48">
        <f>+'EJECUCIÓN MARZO 31 2022'!I15</f>
        <v>0</v>
      </c>
      <c r="K20" s="48">
        <f>+'EJECUCIÓN MARZO 31 2022'!J15</f>
        <v>37039000</v>
      </c>
      <c r="L20" s="48">
        <f>+'EJECUCIÓN MARZO 31 2022'!K15</f>
        <v>0</v>
      </c>
      <c r="M20" s="48">
        <f>+'EJECUCIÓN MARZO 31 2022'!L15</f>
        <v>0</v>
      </c>
      <c r="N20" s="48">
        <f>+'EJECUCIÓN MARZO 31 2022'!M15</f>
        <v>0</v>
      </c>
      <c r="O20" s="35">
        <f t="shared" si="6"/>
        <v>0</v>
      </c>
      <c r="P20" s="48">
        <f>+'EJECUCIÓN MARZO 31 2022'!O15</f>
        <v>0</v>
      </c>
      <c r="Q20" s="48">
        <f>+'EJECUCIÓN MARZO 31 2022'!P15</f>
        <v>0</v>
      </c>
      <c r="R20" s="48">
        <f>+'EJECUCIÓN MARZO 31 2022'!Q15</f>
        <v>0</v>
      </c>
      <c r="S20" s="36">
        <f t="shared" si="3"/>
        <v>0</v>
      </c>
      <c r="T20" s="48">
        <f>+'EJECUCIÓN MARZO 31 2022'!S15</f>
        <v>0</v>
      </c>
      <c r="U20" s="48">
        <f>+'EJECUCIÓN MARZO 31 2022'!T15</f>
        <v>0</v>
      </c>
      <c r="V20" s="63">
        <f>+'EJECUCIÓN MARZO 31 2022'!U15</f>
        <v>0</v>
      </c>
      <c r="X20" s="37"/>
    </row>
    <row r="21" spans="1:24" ht="12">
      <c r="A21" s="61" t="s">
        <v>410</v>
      </c>
      <c r="B21" s="62" t="s">
        <v>145</v>
      </c>
      <c r="C21" s="48">
        <f>+C22+C52</f>
        <v>1551019000</v>
      </c>
      <c r="D21" s="48">
        <f aca="true" t="shared" si="10" ref="D21:U21">+D22+D52</f>
        <v>0</v>
      </c>
      <c r="E21" s="48">
        <f t="shared" si="10"/>
        <v>0</v>
      </c>
      <c r="F21" s="48">
        <f t="shared" si="10"/>
        <v>1551019000</v>
      </c>
      <c r="G21" s="48">
        <f t="shared" si="10"/>
        <v>0</v>
      </c>
      <c r="H21" s="48">
        <f t="shared" si="10"/>
        <v>1551019000</v>
      </c>
      <c r="I21" s="48">
        <f t="shared" si="10"/>
        <v>98716975</v>
      </c>
      <c r="J21" s="48">
        <f t="shared" si="10"/>
        <v>336327975</v>
      </c>
      <c r="K21" s="48">
        <f t="shared" si="10"/>
        <v>1214691025</v>
      </c>
      <c r="L21" s="48">
        <f t="shared" si="10"/>
        <v>21880068</v>
      </c>
      <c r="M21" s="48">
        <f t="shared" si="10"/>
        <v>105162671</v>
      </c>
      <c r="N21" s="48">
        <f t="shared" si="10"/>
        <v>231165304</v>
      </c>
      <c r="O21" s="35">
        <f>+M21/H21</f>
        <v>0.0678023099652551</v>
      </c>
      <c r="P21" s="48">
        <f t="shared" si="10"/>
        <v>33463708</v>
      </c>
      <c r="Q21" s="48">
        <f t="shared" si="10"/>
        <v>55608095</v>
      </c>
      <c r="R21" s="48">
        <f t="shared" si="10"/>
        <v>49554576</v>
      </c>
      <c r="S21" s="36">
        <f t="shared" si="3"/>
        <v>0.035852620116194577</v>
      </c>
      <c r="T21" s="48">
        <f t="shared" si="10"/>
        <v>37614858</v>
      </c>
      <c r="U21" s="48">
        <f t="shared" si="10"/>
        <v>55608095</v>
      </c>
      <c r="V21" s="63">
        <f>+V22+V52</f>
        <v>0</v>
      </c>
      <c r="X21" s="37"/>
    </row>
    <row r="22" spans="1:24" ht="12">
      <c r="A22" s="64" t="s">
        <v>411</v>
      </c>
      <c r="B22" s="65" t="s">
        <v>146</v>
      </c>
      <c r="C22" s="49">
        <f>+C23+C27+C48</f>
        <v>89605000</v>
      </c>
      <c r="D22" s="49">
        <f aca="true" t="shared" si="11" ref="D22:U22">+D23+D27+D48</f>
        <v>0</v>
      </c>
      <c r="E22" s="49">
        <f t="shared" si="11"/>
        <v>0</v>
      </c>
      <c r="F22" s="49">
        <f t="shared" si="11"/>
        <v>89605000</v>
      </c>
      <c r="G22" s="49">
        <f t="shared" si="11"/>
        <v>0</v>
      </c>
      <c r="H22" s="49">
        <f t="shared" si="11"/>
        <v>89605000</v>
      </c>
      <c r="I22" s="49">
        <f t="shared" si="11"/>
        <v>0</v>
      </c>
      <c r="J22" s="49">
        <f t="shared" si="11"/>
        <v>0</v>
      </c>
      <c r="K22" s="49">
        <f t="shared" si="11"/>
        <v>89605000</v>
      </c>
      <c r="L22" s="49">
        <f t="shared" si="11"/>
        <v>0</v>
      </c>
      <c r="M22" s="49">
        <f t="shared" si="11"/>
        <v>0</v>
      </c>
      <c r="N22" s="49">
        <f t="shared" si="11"/>
        <v>0</v>
      </c>
      <c r="O22" s="38">
        <f t="shared" si="6"/>
        <v>0</v>
      </c>
      <c r="P22" s="49">
        <f t="shared" si="11"/>
        <v>0</v>
      </c>
      <c r="Q22" s="49">
        <f t="shared" si="11"/>
        <v>0</v>
      </c>
      <c r="R22" s="49">
        <f t="shared" si="11"/>
        <v>0</v>
      </c>
      <c r="S22" s="39">
        <f t="shared" si="3"/>
        <v>0</v>
      </c>
      <c r="T22" s="49">
        <f t="shared" si="11"/>
        <v>0</v>
      </c>
      <c r="U22" s="49">
        <f t="shared" si="11"/>
        <v>0</v>
      </c>
      <c r="V22" s="66">
        <f>+V23+V27+V48</f>
        <v>0</v>
      </c>
      <c r="X22" s="37"/>
    </row>
    <row r="23" spans="1:24" ht="24" customHeight="1">
      <c r="A23" s="61" t="s">
        <v>412</v>
      </c>
      <c r="B23" s="67" t="s">
        <v>147</v>
      </c>
      <c r="C23" s="48">
        <f>+C24</f>
        <v>32485000</v>
      </c>
      <c r="D23" s="48">
        <f aca="true" t="shared" si="12" ref="D23:U23">+D24</f>
        <v>0</v>
      </c>
      <c r="E23" s="48">
        <f t="shared" si="12"/>
        <v>0</v>
      </c>
      <c r="F23" s="48">
        <f t="shared" si="12"/>
        <v>32485000</v>
      </c>
      <c r="G23" s="48">
        <f t="shared" si="12"/>
        <v>0</v>
      </c>
      <c r="H23" s="48">
        <f t="shared" si="12"/>
        <v>32485000</v>
      </c>
      <c r="I23" s="48">
        <f t="shared" si="12"/>
        <v>0</v>
      </c>
      <c r="J23" s="48">
        <f t="shared" si="12"/>
        <v>0</v>
      </c>
      <c r="K23" s="48">
        <f t="shared" si="12"/>
        <v>32485000</v>
      </c>
      <c r="L23" s="48">
        <f t="shared" si="12"/>
        <v>0</v>
      </c>
      <c r="M23" s="48">
        <f t="shared" si="12"/>
        <v>0</v>
      </c>
      <c r="N23" s="48">
        <f t="shared" si="12"/>
        <v>0</v>
      </c>
      <c r="O23" s="35">
        <f t="shared" si="6"/>
        <v>0</v>
      </c>
      <c r="P23" s="48">
        <f t="shared" si="12"/>
        <v>0</v>
      </c>
      <c r="Q23" s="48">
        <f t="shared" si="12"/>
        <v>0</v>
      </c>
      <c r="R23" s="48">
        <f t="shared" si="12"/>
        <v>0</v>
      </c>
      <c r="S23" s="36">
        <f t="shared" si="3"/>
        <v>0</v>
      </c>
      <c r="T23" s="48">
        <f t="shared" si="12"/>
        <v>0</v>
      </c>
      <c r="U23" s="48">
        <f t="shared" si="12"/>
        <v>0</v>
      </c>
      <c r="V23" s="63">
        <f>+V24</f>
        <v>0</v>
      </c>
      <c r="X23" s="37"/>
    </row>
    <row r="24" spans="1:24" ht="12">
      <c r="A24" s="64" t="s">
        <v>413</v>
      </c>
      <c r="B24" s="65" t="s">
        <v>148</v>
      </c>
      <c r="C24" s="49">
        <f>+C26+C25</f>
        <v>32485000</v>
      </c>
      <c r="D24" s="49">
        <f aca="true" t="shared" si="13" ref="D24:U24">+D26+D25</f>
        <v>0</v>
      </c>
      <c r="E24" s="49">
        <f t="shared" si="13"/>
        <v>0</v>
      </c>
      <c r="F24" s="49">
        <f t="shared" si="13"/>
        <v>32485000</v>
      </c>
      <c r="G24" s="49">
        <f t="shared" si="13"/>
        <v>0</v>
      </c>
      <c r="H24" s="49">
        <f t="shared" si="13"/>
        <v>32485000</v>
      </c>
      <c r="I24" s="49">
        <f t="shared" si="13"/>
        <v>0</v>
      </c>
      <c r="J24" s="49">
        <f t="shared" si="13"/>
        <v>0</v>
      </c>
      <c r="K24" s="49">
        <f t="shared" si="13"/>
        <v>32485000</v>
      </c>
      <c r="L24" s="49">
        <f t="shared" si="13"/>
        <v>0</v>
      </c>
      <c r="M24" s="49">
        <f t="shared" si="13"/>
        <v>0</v>
      </c>
      <c r="N24" s="49">
        <f t="shared" si="13"/>
        <v>0</v>
      </c>
      <c r="O24" s="38">
        <f t="shared" si="6"/>
        <v>0</v>
      </c>
      <c r="P24" s="49">
        <f t="shared" si="13"/>
        <v>0</v>
      </c>
      <c r="Q24" s="49">
        <f t="shared" si="13"/>
        <v>0</v>
      </c>
      <c r="R24" s="49">
        <f t="shared" si="13"/>
        <v>0</v>
      </c>
      <c r="S24" s="39">
        <f t="shared" si="3"/>
        <v>0</v>
      </c>
      <c r="T24" s="49">
        <f t="shared" si="13"/>
        <v>0</v>
      </c>
      <c r="U24" s="49">
        <f t="shared" si="13"/>
        <v>0</v>
      </c>
      <c r="V24" s="66">
        <f>+V26+V25</f>
        <v>0</v>
      </c>
      <c r="X24" s="37"/>
    </row>
    <row r="25" spans="1:24" ht="12">
      <c r="A25" s="61" t="s">
        <v>414</v>
      </c>
      <c r="B25" s="62" t="s">
        <v>149</v>
      </c>
      <c r="C25" s="48">
        <f>+'EJECUCIÓN MARZO 31 2022'!B17</f>
        <v>16242000</v>
      </c>
      <c r="D25" s="48">
        <f>+'EJECUCIÓN MARZO 31 2022'!C17</f>
        <v>0</v>
      </c>
      <c r="E25" s="48">
        <f>+'EJECUCIÓN MARZO 31 2022'!D17</f>
        <v>0</v>
      </c>
      <c r="F25" s="48">
        <f>+'EJECUCIÓN MARZO 31 2022'!E17</f>
        <v>16242000</v>
      </c>
      <c r="G25" s="48">
        <f>+'EJECUCIÓN MARZO 31 2022'!F17</f>
        <v>0</v>
      </c>
      <c r="H25" s="48">
        <f>+'EJECUCIÓN MARZO 31 2022'!G17</f>
        <v>16242000</v>
      </c>
      <c r="I25" s="48">
        <f>+'EJECUCIÓN MARZO 31 2022'!H17</f>
        <v>0</v>
      </c>
      <c r="J25" s="48">
        <f>+'EJECUCIÓN MARZO 31 2022'!I17</f>
        <v>0</v>
      </c>
      <c r="K25" s="48">
        <f>+'EJECUCIÓN MARZO 31 2022'!J17</f>
        <v>16242000</v>
      </c>
      <c r="L25" s="48">
        <f>+'EJECUCIÓN MARZO 31 2022'!K17</f>
        <v>0</v>
      </c>
      <c r="M25" s="48">
        <f>+'EJECUCIÓN MARZO 31 2022'!L17</f>
        <v>0</v>
      </c>
      <c r="N25" s="48">
        <f>+'EJECUCIÓN MARZO 31 2022'!M17</f>
        <v>0</v>
      </c>
      <c r="O25" s="35">
        <f t="shared" si="6"/>
        <v>0</v>
      </c>
      <c r="P25" s="48">
        <f>+'EJECUCIÓN MARZO 31 2022'!O17</f>
        <v>0</v>
      </c>
      <c r="Q25" s="48">
        <f>+'EJECUCIÓN MARZO 31 2022'!P17</f>
        <v>0</v>
      </c>
      <c r="R25" s="48">
        <f>+'EJECUCIÓN MARZO 31 2022'!Q17</f>
        <v>0</v>
      </c>
      <c r="S25" s="36">
        <f t="shared" si="3"/>
        <v>0</v>
      </c>
      <c r="T25" s="48">
        <f>+'EJECUCIÓN MARZO 31 2022'!S17</f>
        <v>0</v>
      </c>
      <c r="U25" s="48">
        <f>+'EJECUCIÓN MARZO 31 2022'!T17</f>
        <v>0</v>
      </c>
      <c r="V25" s="63">
        <f>+'EJECUCIÓN MARZO 31 2022'!U17</f>
        <v>0</v>
      </c>
      <c r="X25" s="37"/>
    </row>
    <row r="26" spans="1:24" ht="12">
      <c r="A26" s="61" t="s">
        <v>415</v>
      </c>
      <c r="B26" s="62" t="s">
        <v>150</v>
      </c>
      <c r="C26" s="48">
        <f>+'EJECUCIÓN MARZO 31 2022'!B19</f>
        <v>16243000</v>
      </c>
      <c r="D26" s="48">
        <f>+'EJECUCIÓN MARZO 31 2022'!C19</f>
        <v>0</v>
      </c>
      <c r="E26" s="48">
        <f>+'EJECUCIÓN MARZO 31 2022'!D19</f>
        <v>0</v>
      </c>
      <c r="F26" s="48">
        <f>+'EJECUCIÓN MARZO 31 2022'!E19</f>
        <v>16243000</v>
      </c>
      <c r="G26" s="48">
        <f>+'EJECUCIÓN MARZO 31 2022'!F19</f>
        <v>0</v>
      </c>
      <c r="H26" s="48">
        <f>+'EJECUCIÓN MARZO 31 2022'!G19</f>
        <v>16243000</v>
      </c>
      <c r="I26" s="48">
        <f>+'EJECUCIÓN MARZO 31 2022'!H19</f>
        <v>0</v>
      </c>
      <c r="J26" s="48">
        <f>+'EJECUCIÓN MARZO 31 2022'!I19</f>
        <v>0</v>
      </c>
      <c r="K26" s="48">
        <f>+'EJECUCIÓN MARZO 31 2022'!J19</f>
        <v>16243000</v>
      </c>
      <c r="L26" s="48">
        <f>+'EJECUCIÓN MARZO 31 2022'!K19</f>
        <v>0</v>
      </c>
      <c r="M26" s="48">
        <f>+'EJECUCIÓN MARZO 31 2022'!L19</f>
        <v>0</v>
      </c>
      <c r="N26" s="48">
        <f>+'EJECUCIÓN MARZO 31 2022'!M19</f>
        <v>0</v>
      </c>
      <c r="O26" s="35">
        <f t="shared" si="6"/>
        <v>0</v>
      </c>
      <c r="P26" s="48">
        <f>+'EJECUCIÓN MARZO 31 2022'!O19</f>
        <v>0</v>
      </c>
      <c r="Q26" s="48">
        <f>+'EJECUCIÓN MARZO 31 2022'!P19</f>
        <v>0</v>
      </c>
      <c r="R26" s="48">
        <f>+'EJECUCIÓN MARZO 31 2022'!Q19</f>
        <v>0</v>
      </c>
      <c r="S26" s="36">
        <f t="shared" si="3"/>
        <v>0</v>
      </c>
      <c r="T26" s="48">
        <f>+'EJECUCIÓN MARZO 31 2022'!S19</f>
        <v>0</v>
      </c>
      <c r="U26" s="48">
        <f>+'EJECUCIÓN MARZO 31 2022'!T19</f>
        <v>0</v>
      </c>
      <c r="V26" s="63">
        <f>+'EJECUCIÓN MARZO 31 2022'!U19</f>
        <v>0</v>
      </c>
      <c r="X26" s="37"/>
    </row>
    <row r="27" spans="1:24" ht="22.5">
      <c r="A27" s="61" t="s">
        <v>416</v>
      </c>
      <c r="B27" s="67" t="s">
        <v>151</v>
      </c>
      <c r="C27" s="48">
        <f>+C28+C32+C35+C37+C43</f>
        <v>54980000</v>
      </c>
      <c r="D27" s="48">
        <f aca="true" t="shared" si="14" ref="D27:U27">+D28+D32+D35+D37+D43</f>
        <v>0</v>
      </c>
      <c r="E27" s="48">
        <f t="shared" si="14"/>
        <v>0</v>
      </c>
      <c r="F27" s="48">
        <f t="shared" si="14"/>
        <v>54980000</v>
      </c>
      <c r="G27" s="48">
        <f t="shared" si="14"/>
        <v>0</v>
      </c>
      <c r="H27" s="48">
        <f t="shared" si="14"/>
        <v>54980000</v>
      </c>
      <c r="I27" s="48">
        <f t="shared" si="14"/>
        <v>0</v>
      </c>
      <c r="J27" s="48">
        <f t="shared" si="14"/>
        <v>0</v>
      </c>
      <c r="K27" s="48">
        <f t="shared" si="14"/>
        <v>54980000</v>
      </c>
      <c r="L27" s="48">
        <f t="shared" si="14"/>
        <v>0</v>
      </c>
      <c r="M27" s="48">
        <f t="shared" si="14"/>
        <v>0</v>
      </c>
      <c r="N27" s="48">
        <f t="shared" si="14"/>
        <v>0</v>
      </c>
      <c r="O27" s="35">
        <f t="shared" si="6"/>
        <v>0</v>
      </c>
      <c r="P27" s="48">
        <f t="shared" si="14"/>
        <v>0</v>
      </c>
      <c r="Q27" s="48">
        <f t="shared" si="14"/>
        <v>0</v>
      </c>
      <c r="R27" s="48">
        <f t="shared" si="14"/>
        <v>0</v>
      </c>
      <c r="S27" s="36">
        <f t="shared" si="3"/>
        <v>0</v>
      </c>
      <c r="T27" s="48">
        <f t="shared" si="14"/>
        <v>0</v>
      </c>
      <c r="U27" s="48">
        <f t="shared" si="14"/>
        <v>0</v>
      </c>
      <c r="V27" s="63">
        <f>+V28+V32+V35+V37+V43</f>
        <v>0</v>
      </c>
      <c r="X27" s="37"/>
    </row>
    <row r="28" spans="1:24" ht="12">
      <c r="A28" s="64" t="s">
        <v>417</v>
      </c>
      <c r="B28" s="65" t="s">
        <v>152</v>
      </c>
      <c r="C28" s="49">
        <f>+C29+C30+C31</f>
        <v>12500000</v>
      </c>
      <c r="D28" s="49">
        <f aca="true" t="shared" si="15" ref="D28:U28">+D29+D30+D31</f>
        <v>0</v>
      </c>
      <c r="E28" s="49">
        <f t="shared" si="15"/>
        <v>0</v>
      </c>
      <c r="F28" s="49">
        <f t="shared" si="15"/>
        <v>12500000</v>
      </c>
      <c r="G28" s="49">
        <f t="shared" si="15"/>
        <v>0</v>
      </c>
      <c r="H28" s="49">
        <f t="shared" si="15"/>
        <v>12500000</v>
      </c>
      <c r="I28" s="49">
        <f t="shared" si="15"/>
        <v>0</v>
      </c>
      <c r="J28" s="49">
        <f t="shared" si="15"/>
        <v>0</v>
      </c>
      <c r="K28" s="49">
        <f t="shared" si="15"/>
        <v>12500000</v>
      </c>
      <c r="L28" s="49">
        <f t="shared" si="15"/>
        <v>0</v>
      </c>
      <c r="M28" s="49">
        <f t="shared" si="15"/>
        <v>0</v>
      </c>
      <c r="N28" s="49">
        <f t="shared" si="15"/>
        <v>0</v>
      </c>
      <c r="O28" s="38">
        <f t="shared" si="6"/>
        <v>0</v>
      </c>
      <c r="P28" s="49">
        <f t="shared" si="15"/>
        <v>0</v>
      </c>
      <c r="Q28" s="49">
        <f t="shared" si="15"/>
        <v>0</v>
      </c>
      <c r="R28" s="49">
        <f t="shared" si="15"/>
        <v>0</v>
      </c>
      <c r="S28" s="39">
        <f t="shared" si="3"/>
        <v>0</v>
      </c>
      <c r="T28" s="49">
        <f t="shared" si="15"/>
        <v>0</v>
      </c>
      <c r="U28" s="49">
        <f t="shared" si="15"/>
        <v>0</v>
      </c>
      <c r="V28" s="66">
        <f>+V29+V30+V31</f>
        <v>0</v>
      </c>
      <c r="X28" s="37"/>
    </row>
    <row r="29" spans="1:24" ht="12">
      <c r="A29" s="61" t="s">
        <v>418</v>
      </c>
      <c r="B29" s="62" t="s">
        <v>153</v>
      </c>
      <c r="C29" s="48">
        <f>+'EJECUCIÓN MARZO 31 2022'!B21</f>
        <v>12000000</v>
      </c>
      <c r="D29" s="48">
        <f>+'EJECUCIÓN MARZO 31 2022'!C21</f>
        <v>0</v>
      </c>
      <c r="E29" s="48">
        <f>+'EJECUCIÓN MARZO 31 2022'!D21</f>
        <v>0</v>
      </c>
      <c r="F29" s="48">
        <f>+'EJECUCIÓN MARZO 31 2022'!E21</f>
        <v>12000000</v>
      </c>
      <c r="G29" s="48">
        <f>+'EJECUCIÓN MARZO 31 2022'!F21</f>
        <v>0</v>
      </c>
      <c r="H29" s="48">
        <f>+'EJECUCIÓN MARZO 31 2022'!G21</f>
        <v>12000000</v>
      </c>
      <c r="I29" s="48">
        <f>+'EJECUCIÓN MARZO 31 2022'!H21</f>
        <v>0</v>
      </c>
      <c r="J29" s="48">
        <f>+'EJECUCIÓN MARZO 31 2022'!I21</f>
        <v>0</v>
      </c>
      <c r="K29" s="48">
        <f>+'EJECUCIÓN MARZO 31 2022'!J21</f>
        <v>12000000</v>
      </c>
      <c r="L29" s="48">
        <f>+'EJECUCIÓN MARZO 31 2022'!K21</f>
        <v>0</v>
      </c>
      <c r="M29" s="48">
        <f>+'EJECUCIÓN MARZO 31 2022'!L21</f>
        <v>0</v>
      </c>
      <c r="N29" s="48">
        <f>+'EJECUCIÓN MARZO 31 2022'!M21</f>
        <v>0</v>
      </c>
      <c r="O29" s="35">
        <f t="shared" si="6"/>
        <v>0</v>
      </c>
      <c r="P29" s="48">
        <f>+'EJECUCIÓN MARZO 31 2022'!O21</f>
        <v>0</v>
      </c>
      <c r="Q29" s="48">
        <f>+'EJECUCIÓN MARZO 31 2022'!P21</f>
        <v>0</v>
      </c>
      <c r="R29" s="48">
        <f>+'EJECUCIÓN MARZO 31 2022'!Q21</f>
        <v>0</v>
      </c>
      <c r="S29" s="36">
        <f t="shared" si="3"/>
        <v>0</v>
      </c>
      <c r="T29" s="48">
        <f>+'EJECUCIÓN MARZO 31 2022'!S21</f>
        <v>0</v>
      </c>
      <c r="U29" s="48">
        <f>+'EJECUCIÓN MARZO 31 2022'!T21</f>
        <v>0</v>
      </c>
      <c r="V29" s="63">
        <f>+'EJECUCIÓN MARZO 31 2022'!U21</f>
        <v>0</v>
      </c>
      <c r="X29" s="37"/>
    </row>
    <row r="30" spans="1:24" ht="12">
      <c r="A30" s="61" t="s">
        <v>419</v>
      </c>
      <c r="B30" s="62" t="s">
        <v>154</v>
      </c>
      <c r="C30" s="48">
        <f>+'EJECUCIÓN MARZO 31 2022'!B23</f>
        <v>300000</v>
      </c>
      <c r="D30" s="48">
        <f>+'EJECUCIÓN MARZO 31 2022'!C23</f>
        <v>0</v>
      </c>
      <c r="E30" s="48">
        <f>+'EJECUCIÓN MARZO 31 2022'!D23</f>
        <v>0</v>
      </c>
      <c r="F30" s="48">
        <f>+'EJECUCIÓN MARZO 31 2022'!E23</f>
        <v>300000</v>
      </c>
      <c r="G30" s="48">
        <f>+'EJECUCIÓN MARZO 31 2022'!F23</f>
        <v>0</v>
      </c>
      <c r="H30" s="48">
        <f>+'EJECUCIÓN MARZO 31 2022'!G23</f>
        <v>300000</v>
      </c>
      <c r="I30" s="48">
        <f>+'EJECUCIÓN MARZO 31 2022'!H23</f>
        <v>0</v>
      </c>
      <c r="J30" s="48">
        <f>+'EJECUCIÓN MARZO 31 2022'!I23</f>
        <v>0</v>
      </c>
      <c r="K30" s="48">
        <f>+'EJECUCIÓN MARZO 31 2022'!J23</f>
        <v>300000</v>
      </c>
      <c r="L30" s="48">
        <f>+'EJECUCIÓN MARZO 31 2022'!K23</f>
        <v>0</v>
      </c>
      <c r="M30" s="48">
        <f>+'EJECUCIÓN MARZO 31 2022'!L23</f>
        <v>0</v>
      </c>
      <c r="N30" s="48">
        <f>+'EJECUCIÓN MARZO 31 2022'!M23</f>
        <v>0</v>
      </c>
      <c r="O30" s="35">
        <f t="shared" si="6"/>
        <v>0</v>
      </c>
      <c r="P30" s="48">
        <f>+'EJECUCIÓN MARZO 31 2022'!O23</f>
        <v>0</v>
      </c>
      <c r="Q30" s="48">
        <f>+'EJECUCIÓN MARZO 31 2022'!P23</f>
        <v>0</v>
      </c>
      <c r="R30" s="48">
        <f>+'EJECUCIÓN MARZO 31 2022'!Q23</f>
        <v>0</v>
      </c>
      <c r="S30" s="36">
        <f t="shared" si="3"/>
        <v>0</v>
      </c>
      <c r="T30" s="48">
        <f>+'EJECUCIÓN MARZO 31 2022'!S23</f>
        <v>0</v>
      </c>
      <c r="U30" s="48">
        <f>+'EJECUCIÓN MARZO 31 2022'!T23</f>
        <v>0</v>
      </c>
      <c r="V30" s="63">
        <f>+'EJECUCIÓN MARZO 31 2022'!U23</f>
        <v>0</v>
      </c>
      <c r="X30" s="37"/>
    </row>
    <row r="31" spans="1:24" ht="12">
      <c r="A31" s="61" t="s">
        <v>420</v>
      </c>
      <c r="B31" s="62" t="s">
        <v>155</v>
      </c>
      <c r="C31" s="48">
        <f>+'EJECUCIÓN MARZO 31 2022'!B25</f>
        <v>200000</v>
      </c>
      <c r="D31" s="48">
        <f>+'EJECUCIÓN MARZO 31 2022'!C25</f>
        <v>0</v>
      </c>
      <c r="E31" s="48">
        <f>+'EJECUCIÓN MARZO 31 2022'!D25</f>
        <v>0</v>
      </c>
      <c r="F31" s="48">
        <f>+'EJECUCIÓN MARZO 31 2022'!E25</f>
        <v>200000</v>
      </c>
      <c r="G31" s="48">
        <f>+'EJECUCIÓN MARZO 31 2022'!F25</f>
        <v>0</v>
      </c>
      <c r="H31" s="48">
        <f>+'EJECUCIÓN MARZO 31 2022'!G25</f>
        <v>200000</v>
      </c>
      <c r="I31" s="48">
        <f>+'EJECUCIÓN MARZO 31 2022'!H25</f>
        <v>0</v>
      </c>
      <c r="J31" s="48">
        <f>+'EJECUCIÓN MARZO 31 2022'!I25</f>
        <v>0</v>
      </c>
      <c r="K31" s="48">
        <f>+'EJECUCIÓN MARZO 31 2022'!J25</f>
        <v>200000</v>
      </c>
      <c r="L31" s="48">
        <f>+'EJECUCIÓN MARZO 31 2022'!K25</f>
        <v>0</v>
      </c>
      <c r="M31" s="48">
        <f>+'EJECUCIÓN MARZO 31 2022'!L25</f>
        <v>0</v>
      </c>
      <c r="N31" s="48">
        <f>+'EJECUCIÓN MARZO 31 2022'!M25</f>
        <v>0</v>
      </c>
      <c r="O31" s="35">
        <f t="shared" si="6"/>
        <v>0</v>
      </c>
      <c r="P31" s="48">
        <f>+'EJECUCIÓN MARZO 31 2022'!O25</f>
        <v>0</v>
      </c>
      <c r="Q31" s="48">
        <f>+'EJECUCIÓN MARZO 31 2022'!P25</f>
        <v>0</v>
      </c>
      <c r="R31" s="48">
        <f>+'EJECUCIÓN MARZO 31 2022'!Q25</f>
        <v>0</v>
      </c>
      <c r="S31" s="36">
        <f t="shared" si="3"/>
        <v>0</v>
      </c>
      <c r="T31" s="48">
        <f>+'EJECUCIÓN MARZO 31 2022'!S25</f>
        <v>0</v>
      </c>
      <c r="U31" s="48">
        <f>+'EJECUCIÓN MARZO 31 2022'!T25</f>
        <v>0</v>
      </c>
      <c r="V31" s="63">
        <f>+'EJECUCIÓN MARZO 31 2022'!U25</f>
        <v>0</v>
      </c>
      <c r="X31" s="37"/>
    </row>
    <row r="32" spans="1:24" ht="22.5">
      <c r="A32" s="64" t="s">
        <v>421</v>
      </c>
      <c r="B32" s="67" t="s">
        <v>156</v>
      </c>
      <c r="C32" s="49">
        <f>+C33+C34</f>
        <v>20600000</v>
      </c>
      <c r="D32" s="49">
        <f aca="true" t="shared" si="16" ref="D32:U32">+D33+D34</f>
        <v>0</v>
      </c>
      <c r="E32" s="49">
        <f t="shared" si="16"/>
        <v>0</v>
      </c>
      <c r="F32" s="49">
        <f t="shared" si="16"/>
        <v>20600000</v>
      </c>
      <c r="G32" s="49">
        <f t="shared" si="16"/>
        <v>0</v>
      </c>
      <c r="H32" s="49">
        <f t="shared" si="16"/>
        <v>20600000</v>
      </c>
      <c r="I32" s="49">
        <f t="shared" si="16"/>
        <v>0</v>
      </c>
      <c r="J32" s="49">
        <f t="shared" si="16"/>
        <v>0</v>
      </c>
      <c r="K32" s="49">
        <f t="shared" si="16"/>
        <v>20600000</v>
      </c>
      <c r="L32" s="49">
        <f t="shared" si="16"/>
        <v>0</v>
      </c>
      <c r="M32" s="49">
        <f t="shared" si="16"/>
        <v>0</v>
      </c>
      <c r="N32" s="49">
        <f t="shared" si="16"/>
        <v>0</v>
      </c>
      <c r="O32" s="38">
        <f t="shared" si="6"/>
        <v>0</v>
      </c>
      <c r="P32" s="49">
        <f t="shared" si="16"/>
        <v>0</v>
      </c>
      <c r="Q32" s="49">
        <f t="shared" si="16"/>
        <v>0</v>
      </c>
      <c r="R32" s="49">
        <f t="shared" si="16"/>
        <v>0</v>
      </c>
      <c r="S32" s="39">
        <f t="shared" si="3"/>
        <v>0</v>
      </c>
      <c r="T32" s="49">
        <f t="shared" si="16"/>
        <v>0</v>
      </c>
      <c r="U32" s="49">
        <f t="shared" si="16"/>
        <v>0</v>
      </c>
      <c r="V32" s="66">
        <f>+V33+V34</f>
        <v>0</v>
      </c>
      <c r="X32" s="37"/>
    </row>
    <row r="33" spans="1:24" ht="12">
      <c r="A33" s="61" t="s">
        <v>422</v>
      </c>
      <c r="B33" s="62" t="s">
        <v>157</v>
      </c>
      <c r="C33" s="48">
        <f>+'EJECUCIÓN MARZO 31 2022'!B27</f>
        <v>10000000</v>
      </c>
      <c r="D33" s="48">
        <f>+'EJECUCIÓN MARZO 31 2022'!C27</f>
        <v>0</v>
      </c>
      <c r="E33" s="48">
        <f>+'EJECUCIÓN MARZO 31 2022'!D27</f>
        <v>0</v>
      </c>
      <c r="F33" s="48">
        <f>+'EJECUCIÓN MARZO 31 2022'!E27</f>
        <v>10000000</v>
      </c>
      <c r="G33" s="48">
        <f>+'EJECUCIÓN MARZO 31 2022'!F27</f>
        <v>0</v>
      </c>
      <c r="H33" s="48">
        <f>+'EJECUCIÓN MARZO 31 2022'!G27</f>
        <v>10000000</v>
      </c>
      <c r="I33" s="48">
        <f>+'EJECUCIÓN MARZO 31 2022'!H27</f>
        <v>0</v>
      </c>
      <c r="J33" s="48">
        <f>+'EJECUCIÓN MARZO 31 2022'!I27</f>
        <v>0</v>
      </c>
      <c r="K33" s="48">
        <f>+'EJECUCIÓN MARZO 31 2022'!J27</f>
        <v>10000000</v>
      </c>
      <c r="L33" s="48">
        <f>+'EJECUCIÓN MARZO 31 2022'!K27</f>
        <v>0</v>
      </c>
      <c r="M33" s="48">
        <f>+'EJECUCIÓN MARZO 31 2022'!L27</f>
        <v>0</v>
      </c>
      <c r="N33" s="48">
        <f>+'EJECUCIÓN MARZO 31 2022'!M27</f>
        <v>0</v>
      </c>
      <c r="O33" s="35">
        <f t="shared" si="6"/>
        <v>0</v>
      </c>
      <c r="P33" s="48">
        <f>+'EJECUCIÓN MARZO 31 2022'!O27</f>
        <v>0</v>
      </c>
      <c r="Q33" s="48">
        <f>+'EJECUCIÓN MARZO 31 2022'!P27</f>
        <v>0</v>
      </c>
      <c r="R33" s="48">
        <f>+'EJECUCIÓN MARZO 31 2022'!Q27</f>
        <v>0</v>
      </c>
      <c r="S33" s="36">
        <f t="shared" si="3"/>
        <v>0</v>
      </c>
      <c r="T33" s="48">
        <f>+'EJECUCIÓN MARZO 31 2022'!S27</f>
        <v>0</v>
      </c>
      <c r="U33" s="48">
        <f>+'EJECUCIÓN MARZO 31 2022'!T27</f>
        <v>0</v>
      </c>
      <c r="V33" s="63">
        <f>+'EJECUCIÓN MARZO 31 2022'!U27</f>
        <v>0</v>
      </c>
      <c r="X33" s="37"/>
    </row>
    <row r="34" spans="1:24" ht="12">
      <c r="A34" s="61" t="s">
        <v>423</v>
      </c>
      <c r="B34" s="62" t="s">
        <v>158</v>
      </c>
      <c r="C34" s="48">
        <f>+'EJECUCIÓN MARZO 31 2022'!B29</f>
        <v>10600000</v>
      </c>
      <c r="D34" s="48">
        <f>+'EJECUCIÓN MARZO 31 2022'!C29</f>
        <v>0</v>
      </c>
      <c r="E34" s="48">
        <f>+'EJECUCIÓN MARZO 31 2022'!D29</f>
        <v>0</v>
      </c>
      <c r="F34" s="48">
        <f>+'EJECUCIÓN MARZO 31 2022'!E29</f>
        <v>10600000</v>
      </c>
      <c r="G34" s="48">
        <f>+'EJECUCIÓN MARZO 31 2022'!F29</f>
        <v>0</v>
      </c>
      <c r="H34" s="48">
        <f>+'EJECUCIÓN MARZO 31 2022'!G29</f>
        <v>10600000</v>
      </c>
      <c r="I34" s="48">
        <f>+'EJECUCIÓN MARZO 31 2022'!H29</f>
        <v>0</v>
      </c>
      <c r="J34" s="48">
        <f>+'EJECUCIÓN MARZO 31 2022'!I29</f>
        <v>0</v>
      </c>
      <c r="K34" s="48">
        <f>+'EJECUCIÓN MARZO 31 2022'!J29</f>
        <v>10600000</v>
      </c>
      <c r="L34" s="48">
        <f>+'EJECUCIÓN MARZO 31 2022'!K29</f>
        <v>0</v>
      </c>
      <c r="M34" s="48">
        <f>+'EJECUCIÓN MARZO 31 2022'!L29</f>
        <v>0</v>
      </c>
      <c r="N34" s="48">
        <f>+'EJECUCIÓN MARZO 31 2022'!M29</f>
        <v>0</v>
      </c>
      <c r="O34" s="35">
        <f t="shared" si="6"/>
        <v>0</v>
      </c>
      <c r="P34" s="48">
        <f>+'EJECUCIÓN MARZO 31 2022'!O29</f>
        <v>0</v>
      </c>
      <c r="Q34" s="48">
        <f>+'EJECUCIÓN MARZO 31 2022'!P29</f>
        <v>0</v>
      </c>
      <c r="R34" s="48">
        <f>+'EJECUCIÓN MARZO 31 2022'!Q29</f>
        <v>0</v>
      </c>
      <c r="S34" s="36">
        <f t="shared" si="3"/>
        <v>0</v>
      </c>
      <c r="T34" s="48">
        <f>+'EJECUCIÓN MARZO 31 2022'!S29</f>
        <v>0</v>
      </c>
      <c r="U34" s="48">
        <f>+'EJECUCIÓN MARZO 31 2022'!T29</f>
        <v>0</v>
      </c>
      <c r="V34" s="63">
        <f>+'EJECUCIÓN MARZO 31 2022'!U29</f>
        <v>0</v>
      </c>
      <c r="X34" s="37"/>
    </row>
    <row r="35" spans="1:24" ht="22.5">
      <c r="A35" s="64" t="s">
        <v>424</v>
      </c>
      <c r="B35" s="67" t="s">
        <v>159</v>
      </c>
      <c r="C35" s="49">
        <f>+C36</f>
        <v>1500000</v>
      </c>
      <c r="D35" s="49">
        <f aca="true" t="shared" si="17" ref="D35:U35">+D36</f>
        <v>0</v>
      </c>
      <c r="E35" s="49">
        <f t="shared" si="17"/>
        <v>0</v>
      </c>
      <c r="F35" s="49">
        <f t="shared" si="17"/>
        <v>1500000</v>
      </c>
      <c r="G35" s="49">
        <f t="shared" si="17"/>
        <v>0</v>
      </c>
      <c r="H35" s="49">
        <f t="shared" si="17"/>
        <v>1500000</v>
      </c>
      <c r="I35" s="49">
        <f t="shared" si="17"/>
        <v>0</v>
      </c>
      <c r="J35" s="49">
        <f t="shared" si="17"/>
        <v>0</v>
      </c>
      <c r="K35" s="49">
        <f t="shared" si="17"/>
        <v>1500000</v>
      </c>
      <c r="L35" s="49">
        <f t="shared" si="17"/>
        <v>0</v>
      </c>
      <c r="M35" s="49">
        <f t="shared" si="17"/>
        <v>0</v>
      </c>
      <c r="N35" s="49">
        <f t="shared" si="17"/>
        <v>0</v>
      </c>
      <c r="O35" s="38">
        <f t="shared" si="6"/>
        <v>0</v>
      </c>
      <c r="P35" s="49">
        <f t="shared" si="17"/>
        <v>0</v>
      </c>
      <c r="Q35" s="49">
        <f t="shared" si="17"/>
        <v>0</v>
      </c>
      <c r="R35" s="49">
        <f t="shared" si="17"/>
        <v>0</v>
      </c>
      <c r="S35" s="39">
        <f t="shared" si="3"/>
        <v>0</v>
      </c>
      <c r="T35" s="49">
        <f t="shared" si="17"/>
        <v>0</v>
      </c>
      <c r="U35" s="49">
        <f t="shared" si="17"/>
        <v>0</v>
      </c>
      <c r="V35" s="66">
        <f>+V36</f>
        <v>0</v>
      </c>
      <c r="X35" s="37"/>
    </row>
    <row r="36" spans="1:24" ht="12">
      <c r="A36" s="61" t="s">
        <v>425</v>
      </c>
      <c r="B36" s="62" t="s">
        <v>160</v>
      </c>
      <c r="C36" s="48">
        <f>+'EJECUCIÓN MARZO 31 2022'!B31</f>
        <v>1500000</v>
      </c>
      <c r="D36" s="48">
        <f>+'EJECUCIÓN MARZO 31 2022'!C31</f>
        <v>0</v>
      </c>
      <c r="E36" s="48">
        <f>+'EJECUCIÓN MARZO 31 2022'!D31</f>
        <v>0</v>
      </c>
      <c r="F36" s="48">
        <f>+'EJECUCIÓN MARZO 31 2022'!E31</f>
        <v>1500000</v>
      </c>
      <c r="G36" s="48">
        <f>+'EJECUCIÓN MARZO 31 2022'!F31</f>
        <v>0</v>
      </c>
      <c r="H36" s="48">
        <f>+'EJECUCIÓN MARZO 31 2022'!G31</f>
        <v>1500000</v>
      </c>
      <c r="I36" s="48">
        <f>+'EJECUCIÓN MARZO 31 2022'!H31</f>
        <v>0</v>
      </c>
      <c r="J36" s="48">
        <f>+'EJECUCIÓN MARZO 31 2022'!I31</f>
        <v>0</v>
      </c>
      <c r="K36" s="48">
        <f>+'EJECUCIÓN MARZO 31 2022'!J31</f>
        <v>1500000</v>
      </c>
      <c r="L36" s="48">
        <f>+'EJECUCIÓN MARZO 31 2022'!K31</f>
        <v>0</v>
      </c>
      <c r="M36" s="48">
        <f>+'EJECUCIÓN MARZO 31 2022'!L31</f>
        <v>0</v>
      </c>
      <c r="N36" s="48">
        <f>+'EJECUCIÓN MARZO 31 2022'!M31</f>
        <v>0</v>
      </c>
      <c r="O36" s="35">
        <f t="shared" si="6"/>
        <v>0</v>
      </c>
      <c r="P36" s="48">
        <f>+'EJECUCIÓN MARZO 31 2022'!O31</f>
        <v>0</v>
      </c>
      <c r="Q36" s="48">
        <f>+'EJECUCIÓN MARZO 31 2022'!P31</f>
        <v>0</v>
      </c>
      <c r="R36" s="48">
        <f>+'EJECUCIÓN MARZO 31 2022'!Q31</f>
        <v>0</v>
      </c>
      <c r="S36" s="36">
        <f t="shared" si="3"/>
        <v>0</v>
      </c>
      <c r="T36" s="48">
        <f>+'EJECUCIÓN MARZO 31 2022'!S31</f>
        <v>0</v>
      </c>
      <c r="U36" s="48">
        <f>+'EJECUCIÓN MARZO 31 2022'!T31</f>
        <v>0</v>
      </c>
      <c r="V36" s="63">
        <f>+'EJECUCIÓN MARZO 31 2022'!U31</f>
        <v>0</v>
      </c>
      <c r="X36" s="37"/>
    </row>
    <row r="37" spans="1:24" ht="12">
      <c r="A37" s="64" t="s">
        <v>426</v>
      </c>
      <c r="B37" s="65" t="s">
        <v>161</v>
      </c>
      <c r="C37" s="49">
        <f>+C38+C39+C40+C41+C42</f>
        <v>3520000</v>
      </c>
      <c r="D37" s="49">
        <f aca="true" t="shared" si="18" ref="D37:U37">+D38+D39+D40+D41+D42</f>
        <v>0</v>
      </c>
      <c r="E37" s="49">
        <f t="shared" si="18"/>
        <v>0</v>
      </c>
      <c r="F37" s="49">
        <f t="shared" si="18"/>
        <v>3520000</v>
      </c>
      <c r="G37" s="49">
        <f t="shared" si="18"/>
        <v>0</v>
      </c>
      <c r="H37" s="49">
        <f t="shared" si="18"/>
        <v>3520000</v>
      </c>
      <c r="I37" s="49">
        <f t="shared" si="18"/>
        <v>0</v>
      </c>
      <c r="J37" s="49">
        <f t="shared" si="18"/>
        <v>0</v>
      </c>
      <c r="K37" s="49">
        <f t="shared" si="18"/>
        <v>3520000</v>
      </c>
      <c r="L37" s="49">
        <f t="shared" si="18"/>
        <v>0</v>
      </c>
      <c r="M37" s="49">
        <f t="shared" si="18"/>
        <v>0</v>
      </c>
      <c r="N37" s="49">
        <f t="shared" si="18"/>
        <v>0</v>
      </c>
      <c r="O37" s="38">
        <f t="shared" si="6"/>
        <v>0</v>
      </c>
      <c r="P37" s="49">
        <f t="shared" si="18"/>
        <v>0</v>
      </c>
      <c r="Q37" s="49">
        <f t="shared" si="18"/>
        <v>0</v>
      </c>
      <c r="R37" s="49">
        <f t="shared" si="18"/>
        <v>0</v>
      </c>
      <c r="S37" s="39">
        <f t="shared" si="3"/>
        <v>0</v>
      </c>
      <c r="T37" s="49">
        <f t="shared" si="18"/>
        <v>0</v>
      </c>
      <c r="U37" s="49">
        <f t="shared" si="18"/>
        <v>0</v>
      </c>
      <c r="V37" s="66">
        <f>+V38+V39+V40+V41+V42</f>
        <v>0</v>
      </c>
      <c r="X37" s="37"/>
    </row>
    <row r="38" spans="1:24" ht="12">
      <c r="A38" s="61" t="s">
        <v>427</v>
      </c>
      <c r="B38" s="62" t="s">
        <v>162</v>
      </c>
      <c r="C38" s="48">
        <f>+'EJECUCIÓN MARZO 31 2022'!B33</f>
        <v>200000</v>
      </c>
      <c r="D38" s="48">
        <f>+'EJECUCIÓN MARZO 31 2022'!C33</f>
        <v>0</v>
      </c>
      <c r="E38" s="48">
        <f>+'EJECUCIÓN MARZO 31 2022'!D33</f>
        <v>0</v>
      </c>
      <c r="F38" s="48">
        <f>+'EJECUCIÓN MARZO 31 2022'!E33</f>
        <v>200000</v>
      </c>
      <c r="G38" s="48">
        <f>+'EJECUCIÓN MARZO 31 2022'!F33</f>
        <v>0</v>
      </c>
      <c r="H38" s="48">
        <f>+'EJECUCIÓN MARZO 31 2022'!G33</f>
        <v>200000</v>
      </c>
      <c r="I38" s="48">
        <f>+'EJECUCIÓN MARZO 31 2022'!H33</f>
        <v>0</v>
      </c>
      <c r="J38" s="48">
        <f>+'EJECUCIÓN MARZO 31 2022'!I33</f>
        <v>0</v>
      </c>
      <c r="K38" s="48">
        <f>+'EJECUCIÓN MARZO 31 2022'!J33</f>
        <v>200000</v>
      </c>
      <c r="L38" s="48">
        <f>+'EJECUCIÓN MARZO 31 2022'!K33</f>
        <v>0</v>
      </c>
      <c r="M38" s="48">
        <f>+'EJECUCIÓN MARZO 31 2022'!L33</f>
        <v>0</v>
      </c>
      <c r="N38" s="48">
        <f>+'EJECUCIÓN MARZO 31 2022'!M33</f>
        <v>0</v>
      </c>
      <c r="O38" s="35">
        <f t="shared" si="6"/>
        <v>0</v>
      </c>
      <c r="P38" s="48">
        <f>+'EJECUCIÓN MARZO 31 2022'!O33</f>
        <v>0</v>
      </c>
      <c r="Q38" s="48">
        <f>+'EJECUCIÓN MARZO 31 2022'!P33</f>
        <v>0</v>
      </c>
      <c r="R38" s="48">
        <f>+'EJECUCIÓN MARZO 31 2022'!Q33</f>
        <v>0</v>
      </c>
      <c r="S38" s="36">
        <f t="shared" si="3"/>
        <v>0</v>
      </c>
      <c r="T38" s="48">
        <f>+'EJECUCIÓN MARZO 31 2022'!S33</f>
        <v>0</v>
      </c>
      <c r="U38" s="48">
        <f>+'EJECUCIÓN MARZO 31 2022'!T33</f>
        <v>0</v>
      </c>
      <c r="V38" s="63">
        <f>+'EJECUCIÓN MARZO 31 2022'!U33</f>
        <v>0</v>
      </c>
      <c r="X38" s="37"/>
    </row>
    <row r="39" spans="1:24" ht="12">
      <c r="A39" s="61" t="s">
        <v>428</v>
      </c>
      <c r="B39" s="62" t="s">
        <v>163</v>
      </c>
      <c r="C39" s="48">
        <f>+'EJECUCIÓN MARZO 31 2022'!B35</f>
        <v>60000</v>
      </c>
      <c r="D39" s="48">
        <f>+'EJECUCIÓN MARZO 31 2022'!C35</f>
        <v>0</v>
      </c>
      <c r="E39" s="48">
        <f>+'EJECUCIÓN MARZO 31 2022'!D35</f>
        <v>0</v>
      </c>
      <c r="F39" s="48">
        <f>+'EJECUCIÓN MARZO 31 2022'!E35</f>
        <v>60000</v>
      </c>
      <c r="G39" s="48">
        <f>+'EJECUCIÓN MARZO 31 2022'!F35</f>
        <v>0</v>
      </c>
      <c r="H39" s="48">
        <f>+'EJECUCIÓN MARZO 31 2022'!G35</f>
        <v>60000</v>
      </c>
      <c r="I39" s="48">
        <f>+'EJECUCIÓN MARZO 31 2022'!H35</f>
        <v>0</v>
      </c>
      <c r="J39" s="48">
        <f>+'EJECUCIÓN MARZO 31 2022'!I35</f>
        <v>0</v>
      </c>
      <c r="K39" s="48">
        <f>+'EJECUCIÓN MARZO 31 2022'!J35</f>
        <v>60000</v>
      </c>
      <c r="L39" s="48">
        <f>+'EJECUCIÓN MARZO 31 2022'!K35</f>
        <v>0</v>
      </c>
      <c r="M39" s="48">
        <f>+'EJECUCIÓN MARZO 31 2022'!L35</f>
        <v>0</v>
      </c>
      <c r="N39" s="48">
        <f>+'EJECUCIÓN MARZO 31 2022'!M35</f>
        <v>0</v>
      </c>
      <c r="O39" s="35">
        <f t="shared" si="6"/>
        <v>0</v>
      </c>
      <c r="P39" s="48">
        <f>+'EJECUCIÓN MARZO 31 2022'!O35</f>
        <v>0</v>
      </c>
      <c r="Q39" s="48">
        <f>+'EJECUCIÓN MARZO 31 2022'!P35</f>
        <v>0</v>
      </c>
      <c r="R39" s="48">
        <f>+'EJECUCIÓN MARZO 31 2022'!Q35</f>
        <v>0</v>
      </c>
      <c r="S39" s="36">
        <f t="shared" si="3"/>
        <v>0</v>
      </c>
      <c r="T39" s="48">
        <f>+'EJECUCIÓN MARZO 31 2022'!S35</f>
        <v>0</v>
      </c>
      <c r="U39" s="48">
        <f>+'EJECUCIÓN MARZO 31 2022'!T35</f>
        <v>0</v>
      </c>
      <c r="V39" s="63">
        <f>+'EJECUCIÓN MARZO 31 2022'!U35</f>
        <v>0</v>
      </c>
      <c r="X39" s="37"/>
    </row>
    <row r="40" spans="1:24" ht="12">
      <c r="A40" s="61" t="s">
        <v>429</v>
      </c>
      <c r="B40" s="62" t="s">
        <v>164</v>
      </c>
      <c r="C40" s="48">
        <f>+'EJECUCIÓN MARZO 31 2022'!B37</f>
        <v>900000</v>
      </c>
      <c r="D40" s="48">
        <f>+'EJECUCIÓN MARZO 31 2022'!C37</f>
        <v>0</v>
      </c>
      <c r="E40" s="48">
        <f>+'EJECUCIÓN MARZO 31 2022'!D37</f>
        <v>0</v>
      </c>
      <c r="F40" s="48">
        <f>+'EJECUCIÓN MARZO 31 2022'!E37</f>
        <v>900000</v>
      </c>
      <c r="G40" s="48">
        <f>+'EJECUCIÓN MARZO 31 2022'!F37</f>
        <v>0</v>
      </c>
      <c r="H40" s="48">
        <f>+'EJECUCIÓN MARZO 31 2022'!G37</f>
        <v>900000</v>
      </c>
      <c r="I40" s="48">
        <f>+'EJECUCIÓN MARZO 31 2022'!H37</f>
        <v>0</v>
      </c>
      <c r="J40" s="48">
        <f>+'EJECUCIÓN MARZO 31 2022'!I37</f>
        <v>0</v>
      </c>
      <c r="K40" s="48">
        <f>+'EJECUCIÓN MARZO 31 2022'!J37</f>
        <v>900000</v>
      </c>
      <c r="L40" s="48">
        <f>+'EJECUCIÓN MARZO 31 2022'!K37</f>
        <v>0</v>
      </c>
      <c r="M40" s="48">
        <f>+'EJECUCIÓN MARZO 31 2022'!L37</f>
        <v>0</v>
      </c>
      <c r="N40" s="48">
        <f>+'EJECUCIÓN MARZO 31 2022'!M37</f>
        <v>0</v>
      </c>
      <c r="O40" s="35">
        <f t="shared" si="6"/>
        <v>0</v>
      </c>
      <c r="P40" s="48">
        <f>+'EJECUCIÓN MARZO 31 2022'!O37</f>
        <v>0</v>
      </c>
      <c r="Q40" s="48">
        <f>+'EJECUCIÓN MARZO 31 2022'!P37</f>
        <v>0</v>
      </c>
      <c r="R40" s="48">
        <f>+'EJECUCIÓN MARZO 31 2022'!Q37</f>
        <v>0</v>
      </c>
      <c r="S40" s="36">
        <f t="shared" si="3"/>
        <v>0</v>
      </c>
      <c r="T40" s="48">
        <f>+'EJECUCIÓN MARZO 31 2022'!S37</f>
        <v>0</v>
      </c>
      <c r="U40" s="48">
        <f>+'EJECUCIÓN MARZO 31 2022'!T37</f>
        <v>0</v>
      </c>
      <c r="V40" s="63">
        <f>+'EJECUCIÓN MARZO 31 2022'!U37</f>
        <v>0</v>
      </c>
      <c r="X40" s="37"/>
    </row>
    <row r="41" spans="1:24" ht="12">
      <c r="A41" s="61" t="s">
        <v>430</v>
      </c>
      <c r="B41" s="62" t="s">
        <v>165</v>
      </c>
      <c r="C41" s="48">
        <f>+'EJECUCIÓN MARZO 31 2022'!B39</f>
        <v>300000</v>
      </c>
      <c r="D41" s="48">
        <f>+'EJECUCIÓN MARZO 31 2022'!C39</f>
        <v>0</v>
      </c>
      <c r="E41" s="48">
        <f>+'EJECUCIÓN MARZO 31 2022'!D39</f>
        <v>0</v>
      </c>
      <c r="F41" s="48">
        <f>+'EJECUCIÓN MARZO 31 2022'!E39</f>
        <v>300000</v>
      </c>
      <c r="G41" s="48">
        <f>+'EJECUCIÓN MARZO 31 2022'!F39</f>
        <v>0</v>
      </c>
      <c r="H41" s="48">
        <f>+'EJECUCIÓN MARZO 31 2022'!G39</f>
        <v>300000</v>
      </c>
      <c r="I41" s="48">
        <f>+'EJECUCIÓN MARZO 31 2022'!H39</f>
        <v>0</v>
      </c>
      <c r="J41" s="48">
        <f>+'EJECUCIÓN MARZO 31 2022'!I39</f>
        <v>0</v>
      </c>
      <c r="K41" s="48">
        <f>+'EJECUCIÓN MARZO 31 2022'!J39</f>
        <v>300000</v>
      </c>
      <c r="L41" s="48">
        <f>+'EJECUCIÓN MARZO 31 2022'!K39</f>
        <v>0</v>
      </c>
      <c r="M41" s="48">
        <f>+'EJECUCIÓN MARZO 31 2022'!L39</f>
        <v>0</v>
      </c>
      <c r="N41" s="48">
        <f>+'EJECUCIÓN MARZO 31 2022'!M39</f>
        <v>0</v>
      </c>
      <c r="O41" s="35">
        <f t="shared" si="6"/>
        <v>0</v>
      </c>
      <c r="P41" s="48">
        <f>+'EJECUCIÓN MARZO 31 2022'!O39</f>
        <v>0</v>
      </c>
      <c r="Q41" s="48">
        <f>+'EJECUCIÓN MARZO 31 2022'!P39</f>
        <v>0</v>
      </c>
      <c r="R41" s="48">
        <f>+'EJECUCIÓN MARZO 31 2022'!Q39</f>
        <v>0</v>
      </c>
      <c r="S41" s="36">
        <f t="shared" si="3"/>
        <v>0</v>
      </c>
      <c r="T41" s="48">
        <f>+'EJECUCIÓN MARZO 31 2022'!S39</f>
        <v>0</v>
      </c>
      <c r="U41" s="48">
        <f>+'EJECUCIÓN MARZO 31 2022'!T39</f>
        <v>0</v>
      </c>
      <c r="V41" s="63">
        <f>+'EJECUCIÓN MARZO 31 2022'!U39</f>
        <v>0</v>
      </c>
      <c r="X41" s="37"/>
    </row>
    <row r="42" spans="1:24" ht="12">
      <c r="A42" s="61" t="s">
        <v>431</v>
      </c>
      <c r="B42" s="62" t="s">
        <v>166</v>
      </c>
      <c r="C42" s="48">
        <f>+'EJECUCIÓN MARZO 31 2022'!B41</f>
        <v>2060000</v>
      </c>
      <c r="D42" s="48">
        <f>+'EJECUCIÓN MARZO 31 2022'!C41</f>
        <v>0</v>
      </c>
      <c r="E42" s="48">
        <f>+'EJECUCIÓN MARZO 31 2022'!D41</f>
        <v>0</v>
      </c>
      <c r="F42" s="48">
        <f>+'EJECUCIÓN MARZO 31 2022'!E41</f>
        <v>2060000</v>
      </c>
      <c r="G42" s="48">
        <f>+'EJECUCIÓN MARZO 31 2022'!F41</f>
        <v>0</v>
      </c>
      <c r="H42" s="48">
        <f>+'EJECUCIÓN MARZO 31 2022'!G41</f>
        <v>2060000</v>
      </c>
      <c r="I42" s="48">
        <f>+'EJECUCIÓN MARZO 31 2022'!H41</f>
        <v>0</v>
      </c>
      <c r="J42" s="48">
        <f>+'EJECUCIÓN MARZO 31 2022'!I41</f>
        <v>0</v>
      </c>
      <c r="K42" s="48">
        <f>+'EJECUCIÓN MARZO 31 2022'!J41</f>
        <v>2060000</v>
      </c>
      <c r="L42" s="48">
        <f>+'EJECUCIÓN MARZO 31 2022'!K41</f>
        <v>0</v>
      </c>
      <c r="M42" s="48">
        <f>+'EJECUCIÓN MARZO 31 2022'!L41</f>
        <v>0</v>
      </c>
      <c r="N42" s="48">
        <f>+'EJECUCIÓN MARZO 31 2022'!M41</f>
        <v>0</v>
      </c>
      <c r="O42" s="35">
        <f t="shared" si="6"/>
        <v>0</v>
      </c>
      <c r="P42" s="48">
        <f>+'EJECUCIÓN MARZO 31 2022'!O41</f>
        <v>0</v>
      </c>
      <c r="Q42" s="48">
        <f>+'EJECUCIÓN MARZO 31 2022'!P41</f>
        <v>0</v>
      </c>
      <c r="R42" s="48">
        <f>+'EJECUCIÓN MARZO 31 2022'!Q41</f>
        <v>0</v>
      </c>
      <c r="S42" s="36">
        <f t="shared" si="3"/>
        <v>0</v>
      </c>
      <c r="T42" s="48">
        <f>+'EJECUCIÓN MARZO 31 2022'!S41</f>
        <v>0</v>
      </c>
      <c r="U42" s="48">
        <f>+'EJECUCIÓN MARZO 31 2022'!T41</f>
        <v>0</v>
      </c>
      <c r="V42" s="63">
        <f>+'EJECUCIÓN MARZO 31 2022'!U41</f>
        <v>0</v>
      </c>
      <c r="X42" s="37"/>
    </row>
    <row r="43" spans="1:24" ht="12">
      <c r="A43" s="64" t="s">
        <v>432</v>
      </c>
      <c r="B43" s="65" t="s">
        <v>167</v>
      </c>
      <c r="C43" s="49">
        <f>+C44+C45+C46+C47</f>
        <v>16860000</v>
      </c>
      <c r="D43" s="49">
        <f aca="true" t="shared" si="19" ref="D43:U43">+D44+D45+D46+D47</f>
        <v>0</v>
      </c>
      <c r="E43" s="49">
        <f t="shared" si="19"/>
        <v>0</v>
      </c>
      <c r="F43" s="49">
        <f t="shared" si="19"/>
        <v>16860000</v>
      </c>
      <c r="G43" s="49">
        <f t="shared" si="19"/>
        <v>0</v>
      </c>
      <c r="H43" s="49">
        <f t="shared" si="19"/>
        <v>16860000</v>
      </c>
      <c r="I43" s="49">
        <f t="shared" si="19"/>
        <v>0</v>
      </c>
      <c r="J43" s="49">
        <f t="shared" si="19"/>
        <v>0</v>
      </c>
      <c r="K43" s="49">
        <f t="shared" si="19"/>
        <v>16860000</v>
      </c>
      <c r="L43" s="49">
        <f t="shared" si="19"/>
        <v>0</v>
      </c>
      <c r="M43" s="49">
        <f t="shared" si="19"/>
        <v>0</v>
      </c>
      <c r="N43" s="49">
        <f t="shared" si="19"/>
        <v>0</v>
      </c>
      <c r="O43" s="38">
        <f t="shared" si="6"/>
        <v>0</v>
      </c>
      <c r="P43" s="49">
        <f t="shared" si="19"/>
        <v>0</v>
      </c>
      <c r="Q43" s="49">
        <f t="shared" si="19"/>
        <v>0</v>
      </c>
      <c r="R43" s="49">
        <f t="shared" si="19"/>
        <v>0</v>
      </c>
      <c r="S43" s="39">
        <f t="shared" si="3"/>
        <v>0</v>
      </c>
      <c r="T43" s="49">
        <f t="shared" si="19"/>
        <v>0</v>
      </c>
      <c r="U43" s="49">
        <f t="shared" si="19"/>
        <v>0</v>
      </c>
      <c r="V43" s="66">
        <f>+V44+V45+V46+V47</f>
        <v>0</v>
      </c>
      <c r="X43" s="37"/>
    </row>
    <row r="44" spans="1:24" ht="12">
      <c r="A44" s="61" t="s">
        <v>433</v>
      </c>
      <c r="B44" s="62" t="s">
        <v>168</v>
      </c>
      <c r="C44" s="48">
        <f>+'EJECUCIÓN MARZO 31 2022'!B43</f>
        <v>2000000</v>
      </c>
      <c r="D44" s="48">
        <f>+'EJECUCIÓN MARZO 31 2022'!C43</f>
        <v>0</v>
      </c>
      <c r="E44" s="48">
        <f>+'EJECUCIÓN MARZO 31 2022'!D43</f>
        <v>0</v>
      </c>
      <c r="F44" s="48">
        <f>+'EJECUCIÓN MARZO 31 2022'!E43</f>
        <v>2000000</v>
      </c>
      <c r="G44" s="48">
        <f>+'EJECUCIÓN MARZO 31 2022'!F43</f>
        <v>0</v>
      </c>
      <c r="H44" s="48">
        <f>+'EJECUCIÓN MARZO 31 2022'!G43</f>
        <v>2000000</v>
      </c>
      <c r="I44" s="48">
        <f>+'EJECUCIÓN MARZO 31 2022'!H43</f>
        <v>0</v>
      </c>
      <c r="J44" s="48">
        <f>+'EJECUCIÓN MARZO 31 2022'!I43</f>
        <v>0</v>
      </c>
      <c r="K44" s="48">
        <f>+'EJECUCIÓN MARZO 31 2022'!J43</f>
        <v>2000000</v>
      </c>
      <c r="L44" s="48">
        <f>+'EJECUCIÓN MARZO 31 2022'!K43</f>
        <v>0</v>
      </c>
      <c r="M44" s="48">
        <f>+'EJECUCIÓN MARZO 31 2022'!L43</f>
        <v>0</v>
      </c>
      <c r="N44" s="48">
        <f>+'EJECUCIÓN MARZO 31 2022'!M43</f>
        <v>0</v>
      </c>
      <c r="O44" s="35">
        <f t="shared" si="6"/>
        <v>0</v>
      </c>
      <c r="P44" s="48">
        <f>+'EJECUCIÓN MARZO 31 2022'!O43</f>
        <v>0</v>
      </c>
      <c r="Q44" s="48">
        <f>+'EJECUCIÓN MARZO 31 2022'!P43</f>
        <v>0</v>
      </c>
      <c r="R44" s="48">
        <f>+'EJECUCIÓN MARZO 31 2022'!Q43</f>
        <v>0</v>
      </c>
      <c r="S44" s="36">
        <f t="shared" si="3"/>
        <v>0</v>
      </c>
      <c r="T44" s="48">
        <f>+'EJECUCIÓN MARZO 31 2022'!S43</f>
        <v>0</v>
      </c>
      <c r="U44" s="48">
        <f>+'EJECUCIÓN MARZO 31 2022'!T43</f>
        <v>0</v>
      </c>
      <c r="V44" s="63">
        <f>+'EJECUCIÓN MARZO 31 2022'!U43</f>
        <v>0</v>
      </c>
      <c r="X44" s="37"/>
    </row>
    <row r="45" spans="1:24" ht="12">
      <c r="A45" s="61" t="s">
        <v>434</v>
      </c>
      <c r="B45" s="62" t="s">
        <v>169</v>
      </c>
      <c r="C45" s="48">
        <f>+'EJECUCIÓN MARZO 31 2022'!B45</f>
        <v>1500000</v>
      </c>
      <c r="D45" s="48">
        <f>+'EJECUCIÓN MARZO 31 2022'!C45</f>
        <v>0</v>
      </c>
      <c r="E45" s="48">
        <f>+'EJECUCIÓN MARZO 31 2022'!D45</f>
        <v>0</v>
      </c>
      <c r="F45" s="48">
        <f>+'EJECUCIÓN MARZO 31 2022'!E45</f>
        <v>1500000</v>
      </c>
      <c r="G45" s="48">
        <f>+'EJECUCIÓN MARZO 31 2022'!F45</f>
        <v>0</v>
      </c>
      <c r="H45" s="48">
        <f>+'EJECUCIÓN MARZO 31 2022'!G45</f>
        <v>1500000</v>
      </c>
      <c r="I45" s="48">
        <f>+'EJECUCIÓN MARZO 31 2022'!H45</f>
        <v>0</v>
      </c>
      <c r="J45" s="48">
        <f>+'EJECUCIÓN MARZO 31 2022'!I45</f>
        <v>0</v>
      </c>
      <c r="K45" s="48">
        <f>+'EJECUCIÓN MARZO 31 2022'!J45</f>
        <v>1500000</v>
      </c>
      <c r="L45" s="48">
        <f>+'EJECUCIÓN MARZO 31 2022'!K45</f>
        <v>0</v>
      </c>
      <c r="M45" s="48">
        <f>+'EJECUCIÓN MARZO 31 2022'!L45</f>
        <v>0</v>
      </c>
      <c r="N45" s="48">
        <f>+'EJECUCIÓN MARZO 31 2022'!M45</f>
        <v>0</v>
      </c>
      <c r="O45" s="35">
        <f t="shared" si="6"/>
        <v>0</v>
      </c>
      <c r="P45" s="48">
        <f>+'EJECUCIÓN MARZO 31 2022'!O45</f>
        <v>0</v>
      </c>
      <c r="Q45" s="48">
        <f>+'EJECUCIÓN MARZO 31 2022'!P45</f>
        <v>0</v>
      </c>
      <c r="R45" s="48">
        <f>+'EJECUCIÓN MARZO 31 2022'!Q45</f>
        <v>0</v>
      </c>
      <c r="S45" s="36">
        <f t="shared" si="3"/>
        <v>0</v>
      </c>
      <c r="T45" s="48">
        <f>+'EJECUCIÓN MARZO 31 2022'!S45</f>
        <v>0</v>
      </c>
      <c r="U45" s="48">
        <f>+'EJECUCIÓN MARZO 31 2022'!T45</f>
        <v>0</v>
      </c>
      <c r="V45" s="63">
        <f>+'EJECUCIÓN MARZO 31 2022'!U45</f>
        <v>0</v>
      </c>
      <c r="X45" s="37"/>
    </row>
    <row r="46" spans="1:24" ht="12">
      <c r="A46" s="61" t="s">
        <v>435</v>
      </c>
      <c r="B46" s="62" t="s">
        <v>170</v>
      </c>
      <c r="C46" s="48">
        <f>+'EJECUCIÓN MARZO 31 2022'!B47</f>
        <v>1000000</v>
      </c>
      <c r="D46" s="48">
        <f>+'EJECUCIÓN MARZO 31 2022'!C47</f>
        <v>0</v>
      </c>
      <c r="E46" s="48">
        <f>+'EJECUCIÓN MARZO 31 2022'!D47</f>
        <v>0</v>
      </c>
      <c r="F46" s="48">
        <f>+'EJECUCIÓN MARZO 31 2022'!E47</f>
        <v>1000000</v>
      </c>
      <c r="G46" s="48">
        <f>+'EJECUCIÓN MARZO 31 2022'!F47</f>
        <v>0</v>
      </c>
      <c r="H46" s="48">
        <f>+'EJECUCIÓN MARZO 31 2022'!G47</f>
        <v>1000000</v>
      </c>
      <c r="I46" s="48">
        <f>+'EJECUCIÓN MARZO 31 2022'!H47</f>
        <v>0</v>
      </c>
      <c r="J46" s="48">
        <f>+'EJECUCIÓN MARZO 31 2022'!I47</f>
        <v>0</v>
      </c>
      <c r="K46" s="48">
        <f>+'EJECUCIÓN MARZO 31 2022'!J47</f>
        <v>1000000</v>
      </c>
      <c r="L46" s="48">
        <f>+'EJECUCIÓN MARZO 31 2022'!K47</f>
        <v>0</v>
      </c>
      <c r="M46" s="48">
        <f>+'EJECUCIÓN MARZO 31 2022'!L47</f>
        <v>0</v>
      </c>
      <c r="N46" s="48">
        <f>+'EJECUCIÓN MARZO 31 2022'!M47</f>
        <v>0</v>
      </c>
      <c r="O46" s="35">
        <f t="shared" si="6"/>
        <v>0</v>
      </c>
      <c r="P46" s="48">
        <f>+'EJECUCIÓN MARZO 31 2022'!O47</f>
        <v>0</v>
      </c>
      <c r="Q46" s="48">
        <f>+'EJECUCIÓN MARZO 31 2022'!P47</f>
        <v>0</v>
      </c>
      <c r="R46" s="48">
        <f>+'EJECUCIÓN MARZO 31 2022'!Q47</f>
        <v>0</v>
      </c>
      <c r="S46" s="36">
        <f t="shared" si="3"/>
        <v>0</v>
      </c>
      <c r="T46" s="48">
        <f>+'EJECUCIÓN MARZO 31 2022'!S47</f>
        <v>0</v>
      </c>
      <c r="U46" s="48">
        <f>+'EJECUCIÓN MARZO 31 2022'!T47</f>
        <v>0</v>
      </c>
      <c r="V46" s="63">
        <f>+'EJECUCIÓN MARZO 31 2022'!U47</f>
        <v>0</v>
      </c>
      <c r="X46" s="37"/>
    </row>
    <row r="47" spans="1:24" ht="12">
      <c r="A47" s="61" t="s">
        <v>436</v>
      </c>
      <c r="B47" s="62" t="s">
        <v>171</v>
      </c>
      <c r="C47" s="48">
        <f>+'EJECUCIÓN MARZO 31 2022'!B49</f>
        <v>12360000</v>
      </c>
      <c r="D47" s="48">
        <f>+'EJECUCIÓN MARZO 31 2022'!C49</f>
        <v>0</v>
      </c>
      <c r="E47" s="48">
        <f>+'EJECUCIÓN MARZO 31 2022'!D49</f>
        <v>0</v>
      </c>
      <c r="F47" s="48">
        <f>+'EJECUCIÓN MARZO 31 2022'!E49</f>
        <v>12360000</v>
      </c>
      <c r="G47" s="48">
        <f>+'EJECUCIÓN MARZO 31 2022'!F49</f>
        <v>0</v>
      </c>
      <c r="H47" s="48">
        <f>+'EJECUCIÓN MARZO 31 2022'!G49</f>
        <v>12360000</v>
      </c>
      <c r="I47" s="48">
        <f>+'EJECUCIÓN MARZO 31 2022'!H49</f>
        <v>0</v>
      </c>
      <c r="J47" s="48">
        <f>+'EJECUCIÓN MARZO 31 2022'!I49</f>
        <v>0</v>
      </c>
      <c r="K47" s="48">
        <f>+'EJECUCIÓN MARZO 31 2022'!J49</f>
        <v>12360000</v>
      </c>
      <c r="L47" s="48">
        <f>+'EJECUCIÓN MARZO 31 2022'!K49</f>
        <v>0</v>
      </c>
      <c r="M47" s="48">
        <f>+'EJECUCIÓN MARZO 31 2022'!L49</f>
        <v>0</v>
      </c>
      <c r="N47" s="48">
        <f>+'EJECUCIÓN MARZO 31 2022'!M49</f>
        <v>0</v>
      </c>
      <c r="O47" s="35">
        <f t="shared" si="6"/>
        <v>0</v>
      </c>
      <c r="P47" s="48">
        <f>+'EJECUCIÓN MARZO 31 2022'!O49</f>
        <v>0</v>
      </c>
      <c r="Q47" s="48">
        <f>+'EJECUCIÓN MARZO 31 2022'!P49</f>
        <v>0</v>
      </c>
      <c r="R47" s="48">
        <f>+'EJECUCIÓN MARZO 31 2022'!Q49</f>
        <v>0</v>
      </c>
      <c r="S47" s="36">
        <f t="shared" si="3"/>
        <v>0</v>
      </c>
      <c r="T47" s="48">
        <f>+'EJECUCIÓN MARZO 31 2022'!S49</f>
        <v>0</v>
      </c>
      <c r="U47" s="48">
        <f>+'EJECUCIÓN MARZO 31 2022'!T49</f>
        <v>0</v>
      </c>
      <c r="V47" s="63">
        <f>+'EJECUCIÓN MARZO 31 2022'!U49</f>
        <v>0</v>
      </c>
      <c r="X47" s="37"/>
    </row>
    <row r="48" spans="1:24" ht="12">
      <c r="A48" s="61" t="s">
        <v>437</v>
      </c>
      <c r="B48" s="62" t="s">
        <v>172</v>
      </c>
      <c r="C48" s="48">
        <f>+C49</f>
        <v>2140000</v>
      </c>
      <c r="D48" s="48">
        <f aca="true" t="shared" si="20" ref="D48:U48">+D49</f>
        <v>0</v>
      </c>
      <c r="E48" s="48">
        <f t="shared" si="20"/>
        <v>0</v>
      </c>
      <c r="F48" s="48">
        <f t="shared" si="20"/>
        <v>2140000</v>
      </c>
      <c r="G48" s="48">
        <f t="shared" si="20"/>
        <v>0</v>
      </c>
      <c r="H48" s="48">
        <f t="shared" si="20"/>
        <v>2140000</v>
      </c>
      <c r="I48" s="48">
        <f t="shared" si="20"/>
        <v>0</v>
      </c>
      <c r="J48" s="48">
        <f t="shared" si="20"/>
        <v>0</v>
      </c>
      <c r="K48" s="48">
        <f t="shared" si="20"/>
        <v>2140000</v>
      </c>
      <c r="L48" s="48">
        <f t="shared" si="20"/>
        <v>0</v>
      </c>
      <c r="M48" s="48">
        <f t="shared" si="20"/>
        <v>0</v>
      </c>
      <c r="N48" s="48">
        <f t="shared" si="20"/>
        <v>0</v>
      </c>
      <c r="O48" s="35">
        <f t="shared" si="6"/>
        <v>0</v>
      </c>
      <c r="P48" s="48">
        <f t="shared" si="20"/>
        <v>0</v>
      </c>
      <c r="Q48" s="48">
        <f t="shared" si="20"/>
        <v>0</v>
      </c>
      <c r="R48" s="48">
        <f t="shared" si="20"/>
        <v>0</v>
      </c>
      <c r="S48" s="36">
        <f t="shared" si="3"/>
        <v>0</v>
      </c>
      <c r="T48" s="48">
        <f t="shared" si="20"/>
        <v>0</v>
      </c>
      <c r="U48" s="48">
        <f t="shared" si="20"/>
        <v>0</v>
      </c>
      <c r="V48" s="63">
        <f>+V49</f>
        <v>0</v>
      </c>
      <c r="X48" s="37"/>
    </row>
    <row r="49" spans="1:24" ht="12">
      <c r="A49" s="64" t="s">
        <v>438</v>
      </c>
      <c r="B49" s="65" t="s">
        <v>173</v>
      </c>
      <c r="C49" s="49">
        <f>+C50+C51</f>
        <v>2140000</v>
      </c>
      <c r="D49" s="49">
        <f aca="true" t="shared" si="21" ref="D49:U49">+D50+D51</f>
        <v>0</v>
      </c>
      <c r="E49" s="49">
        <f t="shared" si="21"/>
        <v>0</v>
      </c>
      <c r="F49" s="49">
        <f t="shared" si="21"/>
        <v>2140000</v>
      </c>
      <c r="G49" s="49">
        <f t="shared" si="21"/>
        <v>0</v>
      </c>
      <c r="H49" s="49">
        <f t="shared" si="21"/>
        <v>2140000</v>
      </c>
      <c r="I49" s="49">
        <f t="shared" si="21"/>
        <v>0</v>
      </c>
      <c r="J49" s="49">
        <f t="shared" si="21"/>
        <v>0</v>
      </c>
      <c r="K49" s="49">
        <f t="shared" si="21"/>
        <v>2140000</v>
      </c>
      <c r="L49" s="49">
        <f t="shared" si="21"/>
        <v>0</v>
      </c>
      <c r="M49" s="49">
        <f t="shared" si="21"/>
        <v>0</v>
      </c>
      <c r="N49" s="49">
        <f t="shared" si="21"/>
        <v>0</v>
      </c>
      <c r="O49" s="38">
        <f t="shared" si="6"/>
        <v>0</v>
      </c>
      <c r="P49" s="49">
        <f t="shared" si="21"/>
        <v>0</v>
      </c>
      <c r="Q49" s="49">
        <f t="shared" si="21"/>
        <v>0</v>
      </c>
      <c r="R49" s="49">
        <f t="shared" si="21"/>
        <v>0</v>
      </c>
      <c r="S49" s="39">
        <f t="shared" si="3"/>
        <v>0</v>
      </c>
      <c r="T49" s="49">
        <f t="shared" si="21"/>
        <v>0</v>
      </c>
      <c r="U49" s="49">
        <f t="shared" si="21"/>
        <v>0</v>
      </c>
      <c r="V49" s="66">
        <f>+V50+V51</f>
        <v>0</v>
      </c>
      <c r="X49" s="37"/>
    </row>
    <row r="50" spans="1:24" ht="12">
      <c r="A50" s="61" t="s">
        <v>439</v>
      </c>
      <c r="B50" s="62" t="s">
        <v>174</v>
      </c>
      <c r="C50" s="48">
        <f>+'EJECUCIÓN MARZO 31 2022'!B51</f>
        <v>1000000</v>
      </c>
      <c r="D50" s="48">
        <f>+'EJECUCIÓN MARZO 31 2022'!C51</f>
        <v>0</v>
      </c>
      <c r="E50" s="48">
        <f>+'EJECUCIÓN MARZO 31 2022'!D51</f>
        <v>0</v>
      </c>
      <c r="F50" s="48">
        <f>+'EJECUCIÓN MARZO 31 2022'!E51</f>
        <v>1000000</v>
      </c>
      <c r="G50" s="48">
        <f>+'EJECUCIÓN MARZO 31 2022'!F51</f>
        <v>0</v>
      </c>
      <c r="H50" s="48">
        <f>+'EJECUCIÓN MARZO 31 2022'!G51</f>
        <v>1000000</v>
      </c>
      <c r="I50" s="48">
        <f>+'EJECUCIÓN MARZO 31 2022'!H51</f>
        <v>0</v>
      </c>
      <c r="J50" s="48">
        <f>+'EJECUCIÓN MARZO 31 2022'!I51</f>
        <v>0</v>
      </c>
      <c r="K50" s="48">
        <f>+'EJECUCIÓN MARZO 31 2022'!J51</f>
        <v>1000000</v>
      </c>
      <c r="L50" s="48">
        <f>+'EJECUCIÓN MARZO 31 2022'!K51</f>
        <v>0</v>
      </c>
      <c r="M50" s="48">
        <f>+'EJECUCIÓN MARZO 31 2022'!L51</f>
        <v>0</v>
      </c>
      <c r="N50" s="48">
        <f>+'EJECUCIÓN MARZO 31 2022'!M51</f>
        <v>0</v>
      </c>
      <c r="O50" s="35">
        <f t="shared" si="6"/>
        <v>0</v>
      </c>
      <c r="P50" s="48">
        <f>+'EJECUCIÓN MARZO 31 2022'!O51</f>
        <v>0</v>
      </c>
      <c r="Q50" s="48">
        <f>+'EJECUCIÓN MARZO 31 2022'!P51</f>
        <v>0</v>
      </c>
      <c r="R50" s="48">
        <f>+'EJECUCIÓN MARZO 31 2022'!Q51</f>
        <v>0</v>
      </c>
      <c r="S50" s="36">
        <f t="shared" si="3"/>
        <v>0</v>
      </c>
      <c r="T50" s="48">
        <f>+'EJECUCIÓN MARZO 31 2022'!S51</f>
        <v>0</v>
      </c>
      <c r="U50" s="48">
        <f>+'EJECUCIÓN MARZO 31 2022'!T51</f>
        <v>0</v>
      </c>
      <c r="V50" s="63">
        <f>+'EJECUCIÓN MARZO 31 2022'!U51</f>
        <v>0</v>
      </c>
      <c r="X50" s="37"/>
    </row>
    <row r="51" spans="1:24" ht="12">
      <c r="A51" s="61" t="s">
        <v>440</v>
      </c>
      <c r="B51" s="62" t="s">
        <v>175</v>
      </c>
      <c r="C51" s="48">
        <f>+'EJECUCIÓN MARZO 31 2022'!B53</f>
        <v>1140000</v>
      </c>
      <c r="D51" s="48">
        <f>+'EJECUCIÓN MARZO 31 2022'!C53</f>
        <v>0</v>
      </c>
      <c r="E51" s="48">
        <f>+'EJECUCIÓN MARZO 31 2022'!D53</f>
        <v>0</v>
      </c>
      <c r="F51" s="48">
        <f>+'EJECUCIÓN MARZO 31 2022'!E53</f>
        <v>1140000</v>
      </c>
      <c r="G51" s="48">
        <f>+'EJECUCIÓN MARZO 31 2022'!F53</f>
        <v>0</v>
      </c>
      <c r="H51" s="48">
        <f>+'EJECUCIÓN MARZO 31 2022'!G53</f>
        <v>1140000</v>
      </c>
      <c r="I51" s="48">
        <f>+'EJECUCIÓN MARZO 31 2022'!H53</f>
        <v>0</v>
      </c>
      <c r="J51" s="48">
        <f>+'EJECUCIÓN MARZO 31 2022'!I53</f>
        <v>0</v>
      </c>
      <c r="K51" s="48">
        <f>+'EJECUCIÓN MARZO 31 2022'!J53</f>
        <v>1140000</v>
      </c>
      <c r="L51" s="48">
        <f>+'EJECUCIÓN MARZO 31 2022'!K53</f>
        <v>0</v>
      </c>
      <c r="M51" s="48">
        <f>+'EJECUCIÓN MARZO 31 2022'!L53</f>
        <v>0</v>
      </c>
      <c r="N51" s="48">
        <f>+'EJECUCIÓN MARZO 31 2022'!M53</f>
        <v>0</v>
      </c>
      <c r="O51" s="35">
        <f t="shared" si="6"/>
        <v>0</v>
      </c>
      <c r="P51" s="48">
        <f>+'EJECUCIÓN MARZO 31 2022'!O53</f>
        <v>0</v>
      </c>
      <c r="Q51" s="48">
        <f>+'EJECUCIÓN MARZO 31 2022'!P53</f>
        <v>0</v>
      </c>
      <c r="R51" s="48">
        <f>+'EJECUCIÓN MARZO 31 2022'!Q53</f>
        <v>0</v>
      </c>
      <c r="S51" s="36">
        <f t="shared" si="3"/>
        <v>0</v>
      </c>
      <c r="T51" s="48">
        <f>+'EJECUCIÓN MARZO 31 2022'!S53</f>
        <v>0</v>
      </c>
      <c r="U51" s="48">
        <f>+'EJECUCIÓN MARZO 31 2022'!T53</f>
        <v>0</v>
      </c>
      <c r="V51" s="63">
        <f>+'EJECUCIÓN MARZO 31 2022'!U53</f>
        <v>0</v>
      </c>
      <c r="X51" s="37"/>
    </row>
    <row r="52" spans="1:24" ht="12">
      <c r="A52" s="64" t="s">
        <v>441</v>
      </c>
      <c r="B52" s="65" t="s">
        <v>176</v>
      </c>
      <c r="C52" s="49">
        <f>+C53+C58+C72+C96</f>
        <v>1461414000</v>
      </c>
      <c r="D52" s="49">
        <f aca="true" t="shared" si="22" ref="D52:U52">+D53+D58+D72+D96</f>
        <v>0</v>
      </c>
      <c r="E52" s="49">
        <f t="shared" si="22"/>
        <v>0</v>
      </c>
      <c r="F52" s="49">
        <f t="shared" si="22"/>
        <v>1461414000</v>
      </c>
      <c r="G52" s="49">
        <f t="shared" si="22"/>
        <v>0</v>
      </c>
      <c r="H52" s="49">
        <f t="shared" si="22"/>
        <v>1461414000</v>
      </c>
      <c r="I52" s="49">
        <f t="shared" si="22"/>
        <v>98716975</v>
      </c>
      <c r="J52" s="49">
        <f t="shared" si="22"/>
        <v>336327975</v>
      </c>
      <c r="K52" s="49">
        <f t="shared" si="22"/>
        <v>1125086025</v>
      </c>
      <c r="L52" s="49">
        <f t="shared" si="22"/>
        <v>21880068</v>
      </c>
      <c r="M52" s="49">
        <f t="shared" si="22"/>
        <v>105162671</v>
      </c>
      <c r="N52" s="49">
        <f t="shared" si="22"/>
        <v>231165304</v>
      </c>
      <c r="O52" s="38">
        <f>+M52/H52</f>
        <v>0.07195953439613963</v>
      </c>
      <c r="P52" s="49">
        <f t="shared" si="22"/>
        <v>33463708</v>
      </c>
      <c r="Q52" s="49">
        <f t="shared" si="22"/>
        <v>55608095</v>
      </c>
      <c r="R52" s="49">
        <f t="shared" si="22"/>
        <v>49554576</v>
      </c>
      <c r="S52" s="39">
        <f t="shared" si="3"/>
        <v>0.03805088428056663</v>
      </c>
      <c r="T52" s="49">
        <f t="shared" si="22"/>
        <v>37614858</v>
      </c>
      <c r="U52" s="49">
        <f t="shared" si="22"/>
        <v>55608095</v>
      </c>
      <c r="V52" s="66">
        <f>+V53+V58+V72+V96</f>
        <v>0</v>
      </c>
      <c r="X52" s="37"/>
    </row>
    <row r="53" spans="1:24" ht="33.75">
      <c r="A53" s="61" t="s">
        <v>442</v>
      </c>
      <c r="B53" s="67" t="s">
        <v>177</v>
      </c>
      <c r="C53" s="48">
        <f>+C54+C56</f>
        <v>22660000</v>
      </c>
      <c r="D53" s="48">
        <f aca="true" t="shared" si="23" ref="D53:U53">+D54+D56</f>
        <v>0</v>
      </c>
      <c r="E53" s="48">
        <f t="shared" si="23"/>
        <v>0</v>
      </c>
      <c r="F53" s="48">
        <f t="shared" si="23"/>
        <v>22660000</v>
      </c>
      <c r="G53" s="48">
        <f t="shared" si="23"/>
        <v>0</v>
      </c>
      <c r="H53" s="48">
        <f t="shared" si="23"/>
        <v>22660000</v>
      </c>
      <c r="I53" s="48">
        <f t="shared" si="23"/>
        <v>0</v>
      </c>
      <c r="J53" s="48">
        <f t="shared" si="23"/>
        <v>0</v>
      </c>
      <c r="K53" s="48">
        <f t="shared" si="23"/>
        <v>22660000</v>
      </c>
      <c r="L53" s="48">
        <f t="shared" si="23"/>
        <v>0</v>
      </c>
      <c r="M53" s="48">
        <f t="shared" si="23"/>
        <v>0</v>
      </c>
      <c r="N53" s="48">
        <f t="shared" si="23"/>
        <v>0</v>
      </c>
      <c r="O53" s="35">
        <f t="shared" si="6"/>
        <v>0</v>
      </c>
      <c r="P53" s="48">
        <f t="shared" si="23"/>
        <v>0</v>
      </c>
      <c r="Q53" s="48">
        <f t="shared" si="23"/>
        <v>0</v>
      </c>
      <c r="R53" s="48">
        <f t="shared" si="23"/>
        <v>0</v>
      </c>
      <c r="S53" s="36">
        <f t="shared" si="3"/>
        <v>0</v>
      </c>
      <c r="T53" s="48">
        <f t="shared" si="23"/>
        <v>0</v>
      </c>
      <c r="U53" s="48">
        <f t="shared" si="23"/>
        <v>0</v>
      </c>
      <c r="V53" s="63">
        <f>+V54+V56</f>
        <v>0</v>
      </c>
      <c r="X53" s="37"/>
    </row>
    <row r="54" spans="1:24" ht="12">
      <c r="A54" s="64" t="s">
        <v>443</v>
      </c>
      <c r="B54" s="65" t="s">
        <v>178</v>
      </c>
      <c r="C54" s="49">
        <f>+C55</f>
        <v>16480000</v>
      </c>
      <c r="D54" s="49">
        <f aca="true" t="shared" si="24" ref="D54:U54">+D55</f>
        <v>0</v>
      </c>
      <c r="E54" s="49">
        <f t="shared" si="24"/>
        <v>0</v>
      </c>
      <c r="F54" s="49">
        <f t="shared" si="24"/>
        <v>16480000</v>
      </c>
      <c r="G54" s="49">
        <f t="shared" si="24"/>
        <v>0</v>
      </c>
      <c r="H54" s="49">
        <f t="shared" si="24"/>
        <v>16480000</v>
      </c>
      <c r="I54" s="49">
        <f t="shared" si="24"/>
        <v>0</v>
      </c>
      <c r="J54" s="49">
        <f t="shared" si="24"/>
        <v>0</v>
      </c>
      <c r="K54" s="49">
        <f t="shared" si="24"/>
        <v>16480000</v>
      </c>
      <c r="L54" s="49">
        <f t="shared" si="24"/>
        <v>0</v>
      </c>
      <c r="M54" s="49">
        <f t="shared" si="24"/>
        <v>0</v>
      </c>
      <c r="N54" s="49">
        <f t="shared" si="24"/>
        <v>0</v>
      </c>
      <c r="O54" s="38">
        <f t="shared" si="6"/>
        <v>0</v>
      </c>
      <c r="P54" s="49">
        <f t="shared" si="24"/>
        <v>0</v>
      </c>
      <c r="Q54" s="49">
        <f t="shared" si="24"/>
        <v>0</v>
      </c>
      <c r="R54" s="49">
        <f t="shared" si="24"/>
        <v>0</v>
      </c>
      <c r="S54" s="39">
        <f t="shared" si="3"/>
        <v>0</v>
      </c>
      <c r="T54" s="49">
        <f t="shared" si="24"/>
        <v>0</v>
      </c>
      <c r="U54" s="49">
        <f t="shared" si="24"/>
        <v>0</v>
      </c>
      <c r="V54" s="66">
        <f>+V55</f>
        <v>0</v>
      </c>
      <c r="X54" s="37"/>
    </row>
    <row r="55" spans="1:24" ht="12">
      <c r="A55" s="61" t="s">
        <v>444</v>
      </c>
      <c r="B55" s="62" t="s">
        <v>179</v>
      </c>
      <c r="C55" s="48">
        <f>+'EJECUCIÓN MARZO 31 2022'!B55</f>
        <v>16480000</v>
      </c>
      <c r="D55" s="48">
        <f>+'EJECUCIÓN MARZO 31 2022'!C55</f>
        <v>0</v>
      </c>
      <c r="E55" s="48">
        <f>+'EJECUCIÓN MARZO 31 2022'!D55</f>
        <v>0</v>
      </c>
      <c r="F55" s="48">
        <f>+'EJECUCIÓN MARZO 31 2022'!E55</f>
        <v>16480000</v>
      </c>
      <c r="G55" s="48">
        <f>+'EJECUCIÓN MARZO 31 2022'!F55</f>
        <v>0</v>
      </c>
      <c r="H55" s="48">
        <f>+'EJECUCIÓN MARZO 31 2022'!G55</f>
        <v>16480000</v>
      </c>
      <c r="I55" s="48">
        <f>+'EJECUCIÓN MARZO 31 2022'!H55</f>
        <v>0</v>
      </c>
      <c r="J55" s="48">
        <f>+'EJECUCIÓN MARZO 31 2022'!I55</f>
        <v>0</v>
      </c>
      <c r="K55" s="48">
        <f>+'EJECUCIÓN MARZO 31 2022'!J55</f>
        <v>16480000</v>
      </c>
      <c r="L55" s="48">
        <f>+'EJECUCIÓN MARZO 31 2022'!K55</f>
        <v>0</v>
      </c>
      <c r="M55" s="48">
        <f>+'EJECUCIÓN MARZO 31 2022'!L55</f>
        <v>0</v>
      </c>
      <c r="N55" s="48">
        <f>+'EJECUCIÓN MARZO 31 2022'!M55</f>
        <v>0</v>
      </c>
      <c r="O55" s="35">
        <f t="shared" si="6"/>
        <v>0</v>
      </c>
      <c r="P55" s="48">
        <f>+'EJECUCIÓN MARZO 31 2022'!O55</f>
        <v>0</v>
      </c>
      <c r="Q55" s="48">
        <f>+'EJECUCIÓN MARZO 31 2022'!P55</f>
        <v>0</v>
      </c>
      <c r="R55" s="48">
        <f>+'EJECUCIÓN MARZO 31 2022'!Q55</f>
        <v>0</v>
      </c>
      <c r="S55" s="36">
        <f t="shared" si="3"/>
        <v>0</v>
      </c>
      <c r="T55" s="48">
        <f>+'EJECUCIÓN MARZO 31 2022'!S55</f>
        <v>0</v>
      </c>
      <c r="U55" s="48">
        <f>+'EJECUCIÓN MARZO 31 2022'!T55</f>
        <v>0</v>
      </c>
      <c r="V55" s="63">
        <f>+'EJECUCIÓN MARZO 31 2022'!U55</f>
        <v>0</v>
      </c>
      <c r="X55" s="37"/>
    </row>
    <row r="56" spans="1:24" ht="12">
      <c r="A56" s="64" t="s">
        <v>445</v>
      </c>
      <c r="B56" s="65" t="s">
        <v>180</v>
      </c>
      <c r="C56" s="49">
        <f>+C57</f>
        <v>6180000</v>
      </c>
      <c r="D56" s="49">
        <f aca="true" t="shared" si="25" ref="D56:U56">+D57</f>
        <v>0</v>
      </c>
      <c r="E56" s="49">
        <f t="shared" si="25"/>
        <v>0</v>
      </c>
      <c r="F56" s="49">
        <f t="shared" si="25"/>
        <v>6180000</v>
      </c>
      <c r="G56" s="49">
        <f t="shared" si="25"/>
        <v>0</v>
      </c>
      <c r="H56" s="49">
        <f t="shared" si="25"/>
        <v>6180000</v>
      </c>
      <c r="I56" s="49">
        <f t="shared" si="25"/>
        <v>0</v>
      </c>
      <c r="J56" s="49">
        <f t="shared" si="25"/>
        <v>0</v>
      </c>
      <c r="K56" s="49">
        <f t="shared" si="25"/>
        <v>6180000</v>
      </c>
      <c r="L56" s="49">
        <f t="shared" si="25"/>
        <v>0</v>
      </c>
      <c r="M56" s="49">
        <f t="shared" si="25"/>
        <v>0</v>
      </c>
      <c r="N56" s="49">
        <f t="shared" si="25"/>
        <v>0</v>
      </c>
      <c r="O56" s="38">
        <f t="shared" si="6"/>
        <v>0</v>
      </c>
      <c r="P56" s="49">
        <f t="shared" si="25"/>
        <v>0</v>
      </c>
      <c r="Q56" s="49">
        <f t="shared" si="25"/>
        <v>0</v>
      </c>
      <c r="R56" s="49">
        <f t="shared" si="25"/>
        <v>0</v>
      </c>
      <c r="S56" s="39">
        <f t="shared" si="3"/>
        <v>0</v>
      </c>
      <c r="T56" s="49">
        <f t="shared" si="25"/>
        <v>0</v>
      </c>
      <c r="U56" s="49">
        <f t="shared" si="25"/>
        <v>0</v>
      </c>
      <c r="V56" s="66">
        <f>+V57</f>
        <v>0</v>
      </c>
      <c r="X56" s="37"/>
    </row>
    <row r="57" spans="1:24" ht="12">
      <c r="A57" s="61" t="s">
        <v>446</v>
      </c>
      <c r="B57" s="62" t="s">
        <v>181</v>
      </c>
      <c r="C57" s="48">
        <f>+'EJECUCIÓN MARZO 31 2022'!B57</f>
        <v>6180000</v>
      </c>
      <c r="D57" s="48">
        <f>+'EJECUCIÓN MARZO 31 2022'!C57</f>
        <v>0</v>
      </c>
      <c r="E57" s="48">
        <f>+'EJECUCIÓN MARZO 31 2022'!D57</f>
        <v>0</v>
      </c>
      <c r="F57" s="48">
        <f>+'EJECUCIÓN MARZO 31 2022'!E57</f>
        <v>6180000</v>
      </c>
      <c r="G57" s="48">
        <f>+'EJECUCIÓN MARZO 31 2022'!F57</f>
        <v>0</v>
      </c>
      <c r="H57" s="48">
        <f>+'EJECUCIÓN MARZO 31 2022'!G57</f>
        <v>6180000</v>
      </c>
      <c r="I57" s="48">
        <f>+'EJECUCIÓN MARZO 31 2022'!H57</f>
        <v>0</v>
      </c>
      <c r="J57" s="48">
        <f>+'EJECUCIÓN MARZO 31 2022'!I57</f>
        <v>0</v>
      </c>
      <c r="K57" s="48">
        <f>+'EJECUCIÓN MARZO 31 2022'!J57</f>
        <v>6180000</v>
      </c>
      <c r="L57" s="48">
        <f>+'EJECUCIÓN MARZO 31 2022'!K57</f>
        <v>0</v>
      </c>
      <c r="M57" s="48">
        <f>+'EJECUCIÓN MARZO 31 2022'!L57</f>
        <v>0</v>
      </c>
      <c r="N57" s="48">
        <f>+'EJECUCIÓN MARZO 31 2022'!M57</f>
        <v>0</v>
      </c>
      <c r="O57" s="35">
        <f t="shared" si="6"/>
        <v>0</v>
      </c>
      <c r="P57" s="48">
        <f>+'EJECUCIÓN MARZO 31 2022'!O57</f>
        <v>0</v>
      </c>
      <c r="Q57" s="48">
        <f>+'EJECUCIÓN MARZO 31 2022'!P57</f>
        <v>0</v>
      </c>
      <c r="R57" s="48">
        <f>+'EJECUCIÓN MARZO 31 2022'!Q57</f>
        <v>0</v>
      </c>
      <c r="S57" s="36">
        <f t="shared" si="3"/>
        <v>0</v>
      </c>
      <c r="T57" s="48">
        <f>+'EJECUCIÓN MARZO 31 2022'!S57</f>
        <v>0</v>
      </c>
      <c r="U57" s="48">
        <f>+'EJECUCIÓN MARZO 31 2022'!T57</f>
        <v>0</v>
      </c>
      <c r="V57" s="63">
        <f>+'EJECUCIÓN MARZO 31 2022'!U57</f>
        <v>0</v>
      </c>
      <c r="X57" s="37"/>
    </row>
    <row r="58" spans="1:24" ht="22.5">
      <c r="A58" s="61" t="s">
        <v>447</v>
      </c>
      <c r="B58" s="67" t="s">
        <v>182</v>
      </c>
      <c r="C58" s="48">
        <f>+C59+C70</f>
        <v>240490000</v>
      </c>
      <c r="D58" s="48">
        <f aca="true" t="shared" si="26" ref="D58:U58">+D59+D70</f>
        <v>0</v>
      </c>
      <c r="E58" s="48">
        <f t="shared" si="26"/>
        <v>0</v>
      </c>
      <c r="F58" s="48">
        <f t="shared" si="26"/>
        <v>240490000</v>
      </c>
      <c r="G58" s="48">
        <f t="shared" si="26"/>
        <v>0</v>
      </c>
      <c r="H58" s="48">
        <f t="shared" si="26"/>
        <v>240490000</v>
      </c>
      <c r="I58" s="48">
        <f t="shared" si="26"/>
        <v>64516975</v>
      </c>
      <c r="J58" s="48">
        <f t="shared" si="26"/>
        <v>212642975</v>
      </c>
      <c r="K58" s="48">
        <f t="shared" si="26"/>
        <v>27847025</v>
      </c>
      <c r="L58" s="48">
        <f t="shared" si="26"/>
        <v>7646800</v>
      </c>
      <c r="M58" s="48">
        <f t="shared" si="26"/>
        <v>73914296</v>
      </c>
      <c r="N58" s="48">
        <f t="shared" si="26"/>
        <v>138728679</v>
      </c>
      <c r="O58" s="35">
        <f t="shared" si="6"/>
        <v>0.3073487296769096</v>
      </c>
      <c r="P58" s="48">
        <f t="shared" si="26"/>
        <v>17666320</v>
      </c>
      <c r="Q58" s="48">
        <f t="shared" si="26"/>
        <v>24359720</v>
      </c>
      <c r="R58" s="48">
        <f t="shared" si="26"/>
        <v>49554576</v>
      </c>
      <c r="S58" s="36">
        <f t="shared" si="3"/>
        <v>0.10129202877458522</v>
      </c>
      <c r="T58" s="48">
        <f t="shared" si="26"/>
        <v>17666320</v>
      </c>
      <c r="U58" s="48">
        <f t="shared" si="26"/>
        <v>24359720</v>
      </c>
      <c r="V58" s="63">
        <f>+V59+V70</f>
        <v>0</v>
      </c>
      <c r="X58" s="37"/>
    </row>
    <row r="59" spans="1:24" ht="12">
      <c r="A59" s="64" t="s">
        <v>448</v>
      </c>
      <c r="B59" s="65" t="s">
        <v>183</v>
      </c>
      <c r="C59" s="49">
        <f>+C60</f>
        <v>181149000</v>
      </c>
      <c r="D59" s="49">
        <f aca="true" t="shared" si="27" ref="D59:U59">+D60</f>
        <v>0</v>
      </c>
      <c r="E59" s="49">
        <f t="shared" si="27"/>
        <v>0</v>
      </c>
      <c r="F59" s="49">
        <f t="shared" si="27"/>
        <v>181149000</v>
      </c>
      <c r="G59" s="49">
        <f t="shared" si="27"/>
        <v>0</v>
      </c>
      <c r="H59" s="49">
        <f t="shared" si="27"/>
        <v>181149000</v>
      </c>
      <c r="I59" s="49">
        <f t="shared" si="27"/>
        <v>64516975</v>
      </c>
      <c r="J59" s="49">
        <f t="shared" si="27"/>
        <v>158192975</v>
      </c>
      <c r="K59" s="49">
        <f t="shared" si="27"/>
        <v>22956025</v>
      </c>
      <c r="L59" s="49">
        <f t="shared" si="27"/>
        <v>7646800</v>
      </c>
      <c r="M59" s="49">
        <f t="shared" si="27"/>
        <v>19464296</v>
      </c>
      <c r="N59" s="49">
        <f t="shared" si="27"/>
        <v>138728679</v>
      </c>
      <c r="O59" s="38">
        <f>+M59/H59</f>
        <v>0.10744909439190942</v>
      </c>
      <c r="P59" s="49">
        <f t="shared" si="27"/>
        <v>12716320</v>
      </c>
      <c r="Q59" s="49">
        <f t="shared" si="27"/>
        <v>19409720</v>
      </c>
      <c r="R59" s="49">
        <f t="shared" si="27"/>
        <v>54576</v>
      </c>
      <c r="S59" s="39">
        <f t="shared" si="3"/>
        <v>0.10714781754246504</v>
      </c>
      <c r="T59" s="49">
        <f t="shared" si="27"/>
        <v>12716320</v>
      </c>
      <c r="U59" s="49">
        <f t="shared" si="27"/>
        <v>19409720</v>
      </c>
      <c r="V59" s="66">
        <f>+V60</f>
        <v>0</v>
      </c>
      <c r="X59" s="37"/>
    </row>
    <row r="60" spans="1:24" ht="22.5">
      <c r="A60" s="61" t="s">
        <v>449</v>
      </c>
      <c r="B60" s="67" t="s">
        <v>184</v>
      </c>
      <c r="C60" s="48">
        <f>+C61+C64+C66</f>
        <v>181149000</v>
      </c>
      <c r="D60" s="48">
        <f aca="true" t="shared" si="28" ref="D60:U60">+D61+D64+D66</f>
        <v>0</v>
      </c>
      <c r="E60" s="48">
        <f t="shared" si="28"/>
        <v>0</v>
      </c>
      <c r="F60" s="48">
        <f t="shared" si="28"/>
        <v>181149000</v>
      </c>
      <c r="G60" s="48">
        <f t="shared" si="28"/>
        <v>0</v>
      </c>
      <c r="H60" s="48">
        <f t="shared" si="28"/>
        <v>181149000</v>
      </c>
      <c r="I60" s="48">
        <f t="shared" si="28"/>
        <v>64516975</v>
      </c>
      <c r="J60" s="48">
        <f t="shared" si="28"/>
        <v>158192975</v>
      </c>
      <c r="K60" s="48">
        <f t="shared" si="28"/>
        <v>22956025</v>
      </c>
      <c r="L60" s="48">
        <f t="shared" si="28"/>
        <v>7646800</v>
      </c>
      <c r="M60" s="48">
        <f t="shared" si="28"/>
        <v>19464296</v>
      </c>
      <c r="N60" s="48">
        <f t="shared" si="28"/>
        <v>138728679</v>
      </c>
      <c r="O60" s="35">
        <f t="shared" si="6"/>
        <v>0.10744909439190942</v>
      </c>
      <c r="P60" s="48">
        <f t="shared" si="28"/>
        <v>12716320</v>
      </c>
      <c r="Q60" s="48">
        <f t="shared" si="28"/>
        <v>19409720</v>
      </c>
      <c r="R60" s="48">
        <f t="shared" si="28"/>
        <v>54576</v>
      </c>
      <c r="S60" s="36">
        <f t="shared" si="3"/>
        <v>0.10714781754246504</v>
      </c>
      <c r="T60" s="48">
        <f t="shared" si="28"/>
        <v>12716320</v>
      </c>
      <c r="U60" s="48">
        <f t="shared" si="28"/>
        <v>19409720</v>
      </c>
      <c r="V60" s="63">
        <f>+V61+V64+V66</f>
        <v>0</v>
      </c>
      <c r="X60" s="37"/>
    </row>
    <row r="61" spans="1:24" ht="12">
      <c r="A61" s="64" t="s">
        <v>450</v>
      </c>
      <c r="B61" s="65" t="s">
        <v>185</v>
      </c>
      <c r="C61" s="49">
        <f>+C62</f>
        <v>2473000</v>
      </c>
      <c r="D61" s="49">
        <f aca="true" t="shared" si="29" ref="D61:U62">+D62</f>
        <v>3936000</v>
      </c>
      <c r="E61" s="49">
        <f t="shared" si="29"/>
        <v>3936000</v>
      </c>
      <c r="F61" s="49">
        <f t="shared" si="29"/>
        <v>6409000</v>
      </c>
      <c r="G61" s="49">
        <f t="shared" si="29"/>
        <v>0</v>
      </c>
      <c r="H61" s="49">
        <f t="shared" si="29"/>
        <v>6409000</v>
      </c>
      <c r="I61" s="49">
        <f t="shared" si="29"/>
        <v>6408279</v>
      </c>
      <c r="J61" s="49">
        <f t="shared" si="29"/>
        <v>6408279</v>
      </c>
      <c r="K61" s="49">
        <f t="shared" si="29"/>
        <v>721</v>
      </c>
      <c r="L61" s="49">
        <f t="shared" si="29"/>
        <v>0</v>
      </c>
      <c r="M61" s="49">
        <f t="shared" si="29"/>
        <v>0</v>
      </c>
      <c r="N61" s="49">
        <f t="shared" si="29"/>
        <v>6408279</v>
      </c>
      <c r="O61" s="38">
        <f t="shared" si="6"/>
        <v>0</v>
      </c>
      <c r="P61" s="49">
        <f t="shared" si="29"/>
        <v>0</v>
      </c>
      <c r="Q61" s="49">
        <f t="shared" si="29"/>
        <v>0</v>
      </c>
      <c r="R61" s="49">
        <f t="shared" si="29"/>
        <v>0</v>
      </c>
      <c r="S61" s="39">
        <f t="shared" si="3"/>
        <v>0</v>
      </c>
      <c r="T61" s="49">
        <f t="shared" si="29"/>
        <v>0</v>
      </c>
      <c r="U61" s="49">
        <f t="shared" si="29"/>
        <v>0</v>
      </c>
      <c r="V61" s="66">
        <f>+V62</f>
        <v>0</v>
      </c>
      <c r="X61" s="37"/>
    </row>
    <row r="62" spans="1:24" ht="12">
      <c r="A62" s="61" t="s">
        <v>451</v>
      </c>
      <c r="B62" s="62" t="s">
        <v>186</v>
      </c>
      <c r="C62" s="48">
        <f>+C63</f>
        <v>2473000</v>
      </c>
      <c r="D62" s="48">
        <f t="shared" si="29"/>
        <v>3936000</v>
      </c>
      <c r="E62" s="48">
        <f t="shared" si="29"/>
        <v>3936000</v>
      </c>
      <c r="F62" s="48">
        <f t="shared" si="29"/>
        <v>6409000</v>
      </c>
      <c r="G62" s="48">
        <f t="shared" si="29"/>
        <v>0</v>
      </c>
      <c r="H62" s="48">
        <f t="shared" si="29"/>
        <v>6409000</v>
      </c>
      <c r="I62" s="48">
        <f t="shared" si="29"/>
        <v>6408279</v>
      </c>
      <c r="J62" s="48">
        <f t="shared" si="29"/>
        <v>6408279</v>
      </c>
      <c r="K62" s="48">
        <f t="shared" si="29"/>
        <v>721</v>
      </c>
      <c r="L62" s="48">
        <f t="shared" si="29"/>
        <v>0</v>
      </c>
      <c r="M62" s="48">
        <f t="shared" si="29"/>
        <v>0</v>
      </c>
      <c r="N62" s="48">
        <f t="shared" si="29"/>
        <v>6408279</v>
      </c>
      <c r="O62" s="35">
        <f t="shared" si="6"/>
        <v>0</v>
      </c>
      <c r="P62" s="48">
        <f t="shared" si="29"/>
        <v>0</v>
      </c>
      <c r="Q62" s="48">
        <f t="shared" si="29"/>
        <v>0</v>
      </c>
      <c r="R62" s="48">
        <f t="shared" si="29"/>
        <v>0</v>
      </c>
      <c r="S62" s="36">
        <f t="shared" si="3"/>
        <v>0</v>
      </c>
      <c r="T62" s="48">
        <f t="shared" si="29"/>
        <v>0</v>
      </c>
      <c r="U62" s="48">
        <f t="shared" si="29"/>
        <v>0</v>
      </c>
      <c r="V62" s="63">
        <f>+V63</f>
        <v>0</v>
      </c>
      <c r="X62" s="37"/>
    </row>
    <row r="63" spans="1:24" ht="12">
      <c r="A63" s="64" t="s">
        <v>452</v>
      </c>
      <c r="B63" s="65" t="s">
        <v>187</v>
      </c>
      <c r="C63" s="49">
        <f>+'EJECUCIÓN MARZO 31 2022'!B59</f>
        <v>2473000</v>
      </c>
      <c r="D63" s="49">
        <f>+'EJECUCIÓN MARZO 31 2022'!C59</f>
        <v>3936000</v>
      </c>
      <c r="E63" s="49">
        <f>+'EJECUCIÓN MARZO 31 2022'!D59</f>
        <v>3936000</v>
      </c>
      <c r="F63" s="49">
        <f>+'EJECUCIÓN MARZO 31 2022'!E59</f>
        <v>6409000</v>
      </c>
      <c r="G63" s="49">
        <f>+'EJECUCIÓN MARZO 31 2022'!F59</f>
        <v>0</v>
      </c>
      <c r="H63" s="49">
        <f>+'EJECUCIÓN MARZO 31 2022'!G59</f>
        <v>6409000</v>
      </c>
      <c r="I63" s="49">
        <f>+'EJECUCIÓN MARZO 31 2022'!H59</f>
        <v>6408279</v>
      </c>
      <c r="J63" s="49">
        <f>+'EJECUCIÓN MARZO 31 2022'!I59</f>
        <v>6408279</v>
      </c>
      <c r="K63" s="49">
        <f>+'EJECUCIÓN MARZO 31 2022'!J59</f>
        <v>721</v>
      </c>
      <c r="L63" s="49">
        <f>+'EJECUCIÓN MARZO 31 2022'!K59</f>
        <v>0</v>
      </c>
      <c r="M63" s="49">
        <f>+'EJECUCIÓN MARZO 31 2022'!L59</f>
        <v>0</v>
      </c>
      <c r="N63" s="49">
        <f>+'EJECUCIÓN MARZO 31 2022'!M59</f>
        <v>6408279</v>
      </c>
      <c r="O63" s="38">
        <f t="shared" si="6"/>
        <v>0</v>
      </c>
      <c r="P63" s="49">
        <f>+'EJECUCIÓN MARZO 31 2022'!O59</f>
        <v>0</v>
      </c>
      <c r="Q63" s="49">
        <f>+'EJECUCIÓN MARZO 31 2022'!P59</f>
        <v>0</v>
      </c>
      <c r="R63" s="49">
        <f>+'EJECUCIÓN MARZO 31 2022'!Q59</f>
        <v>0</v>
      </c>
      <c r="S63" s="39">
        <f t="shared" si="3"/>
        <v>0</v>
      </c>
      <c r="T63" s="49">
        <f>+'EJECUCIÓN MARZO 31 2022'!S59</f>
        <v>0</v>
      </c>
      <c r="U63" s="49">
        <f>+'EJECUCIÓN MARZO 31 2022'!T59</f>
        <v>0</v>
      </c>
      <c r="V63" s="66">
        <f>+'EJECUCIÓN MARZO 31 2022'!U59</f>
        <v>0</v>
      </c>
      <c r="X63" s="37"/>
    </row>
    <row r="64" spans="1:24" ht="12">
      <c r="A64" s="64" t="s">
        <v>453</v>
      </c>
      <c r="B64" s="65" t="s">
        <v>188</v>
      </c>
      <c r="C64" s="49">
        <f>+C65</f>
        <v>94216000</v>
      </c>
      <c r="D64" s="49">
        <f aca="true" t="shared" si="30" ref="D64:U64">+D65</f>
        <v>0</v>
      </c>
      <c r="E64" s="49">
        <f t="shared" si="30"/>
        <v>0</v>
      </c>
      <c r="F64" s="49">
        <f t="shared" si="30"/>
        <v>94216000</v>
      </c>
      <c r="G64" s="49">
        <f t="shared" si="30"/>
        <v>0</v>
      </c>
      <c r="H64" s="49">
        <f t="shared" si="30"/>
        <v>94216000</v>
      </c>
      <c r="I64" s="49">
        <f t="shared" si="30"/>
        <v>-335904</v>
      </c>
      <c r="J64" s="49">
        <f t="shared" si="30"/>
        <v>93340096</v>
      </c>
      <c r="K64" s="49">
        <f t="shared" si="30"/>
        <v>875904</v>
      </c>
      <c r="L64" s="49">
        <f t="shared" si="30"/>
        <v>7646800</v>
      </c>
      <c r="M64" s="49">
        <f t="shared" si="30"/>
        <v>19464296</v>
      </c>
      <c r="N64" s="49">
        <f t="shared" si="30"/>
        <v>73875800</v>
      </c>
      <c r="O64" s="38">
        <f t="shared" si="6"/>
        <v>0.20659225609238346</v>
      </c>
      <c r="P64" s="49">
        <f t="shared" si="30"/>
        <v>12716320</v>
      </c>
      <c r="Q64" s="49">
        <f t="shared" si="30"/>
        <v>19409720</v>
      </c>
      <c r="R64" s="49">
        <f t="shared" si="30"/>
        <v>54576</v>
      </c>
      <c r="S64" s="39">
        <f t="shared" si="3"/>
        <v>0.20601299142396196</v>
      </c>
      <c r="T64" s="49">
        <f t="shared" si="30"/>
        <v>12716320</v>
      </c>
      <c r="U64" s="49">
        <f t="shared" si="30"/>
        <v>19409720</v>
      </c>
      <c r="V64" s="66">
        <f>+V65</f>
        <v>0</v>
      </c>
      <c r="X64" s="37"/>
    </row>
    <row r="65" spans="1:24" ht="12">
      <c r="A65" s="61" t="s">
        <v>454</v>
      </c>
      <c r="B65" s="62" t="s">
        <v>189</v>
      </c>
      <c r="C65" s="48">
        <f>+'EJECUCIÓN MARZO 31 2022'!B61</f>
        <v>94216000</v>
      </c>
      <c r="D65" s="48">
        <f>+'EJECUCIÓN MARZO 31 2022'!C61</f>
        <v>0</v>
      </c>
      <c r="E65" s="48">
        <f>+'EJECUCIÓN MARZO 31 2022'!D61</f>
        <v>0</v>
      </c>
      <c r="F65" s="48">
        <f>+'EJECUCIÓN MARZO 31 2022'!E61</f>
        <v>94216000</v>
      </c>
      <c r="G65" s="48">
        <f>+'EJECUCIÓN MARZO 31 2022'!F61</f>
        <v>0</v>
      </c>
      <c r="H65" s="48">
        <f>+'EJECUCIÓN MARZO 31 2022'!G61</f>
        <v>94216000</v>
      </c>
      <c r="I65" s="48">
        <f>+'EJECUCIÓN MARZO 31 2022'!H61</f>
        <v>-335904</v>
      </c>
      <c r="J65" s="48">
        <f>+'EJECUCIÓN MARZO 31 2022'!I61</f>
        <v>93340096</v>
      </c>
      <c r="K65" s="48">
        <f>+'EJECUCIÓN MARZO 31 2022'!J61</f>
        <v>875904</v>
      </c>
      <c r="L65" s="48">
        <f>+'EJECUCIÓN MARZO 31 2022'!K61</f>
        <v>7646800</v>
      </c>
      <c r="M65" s="48">
        <f>+'EJECUCIÓN MARZO 31 2022'!L61</f>
        <v>19464296</v>
      </c>
      <c r="N65" s="48">
        <f>+'EJECUCIÓN MARZO 31 2022'!M61</f>
        <v>73875800</v>
      </c>
      <c r="O65" s="35">
        <f t="shared" si="6"/>
        <v>0.20659225609238346</v>
      </c>
      <c r="P65" s="48">
        <f>+'EJECUCIÓN MARZO 31 2022'!O61</f>
        <v>12716320</v>
      </c>
      <c r="Q65" s="48">
        <f>+'EJECUCIÓN MARZO 31 2022'!P61</f>
        <v>19409720</v>
      </c>
      <c r="R65" s="48">
        <f>+'EJECUCIÓN MARZO 31 2022'!Q61</f>
        <v>54576</v>
      </c>
      <c r="S65" s="36">
        <f t="shared" si="3"/>
        <v>0.20601299142396196</v>
      </c>
      <c r="T65" s="48">
        <f>+'EJECUCIÓN MARZO 31 2022'!S61</f>
        <v>12716320</v>
      </c>
      <c r="U65" s="48">
        <f>+'EJECUCIÓN MARZO 31 2022'!T61</f>
        <v>19409720</v>
      </c>
      <c r="V65" s="63">
        <f>+'EJECUCIÓN MARZO 31 2022'!U61</f>
        <v>0</v>
      </c>
      <c r="X65" s="37"/>
    </row>
    <row r="66" spans="1:24" ht="22.5">
      <c r="A66" s="64" t="s">
        <v>455</v>
      </c>
      <c r="B66" s="67" t="s">
        <v>190</v>
      </c>
      <c r="C66" s="49">
        <f>+C67+C68+C69</f>
        <v>84460000</v>
      </c>
      <c r="D66" s="49">
        <f aca="true" t="shared" si="31" ref="D66:U66">+D67+D68+D69</f>
        <v>-3936000</v>
      </c>
      <c r="E66" s="49">
        <f t="shared" si="31"/>
        <v>-3936000</v>
      </c>
      <c r="F66" s="49">
        <f t="shared" si="31"/>
        <v>80524000</v>
      </c>
      <c r="G66" s="49">
        <f t="shared" si="31"/>
        <v>0</v>
      </c>
      <c r="H66" s="49">
        <f t="shared" si="31"/>
        <v>80524000</v>
      </c>
      <c r="I66" s="49">
        <f t="shared" si="31"/>
        <v>58444600</v>
      </c>
      <c r="J66" s="49">
        <f t="shared" si="31"/>
        <v>58444600</v>
      </c>
      <c r="K66" s="49">
        <f t="shared" si="31"/>
        <v>22079400</v>
      </c>
      <c r="L66" s="49">
        <f t="shared" si="31"/>
        <v>0</v>
      </c>
      <c r="M66" s="49">
        <f t="shared" si="31"/>
        <v>0</v>
      </c>
      <c r="N66" s="49">
        <f t="shared" si="31"/>
        <v>58444600</v>
      </c>
      <c r="O66" s="38">
        <f t="shared" si="6"/>
        <v>0</v>
      </c>
      <c r="P66" s="49">
        <f t="shared" si="31"/>
        <v>0</v>
      </c>
      <c r="Q66" s="49">
        <f t="shared" si="31"/>
        <v>0</v>
      </c>
      <c r="R66" s="49">
        <f t="shared" si="31"/>
        <v>0</v>
      </c>
      <c r="S66" s="39">
        <f t="shared" si="3"/>
        <v>0</v>
      </c>
      <c r="T66" s="49">
        <f t="shared" si="31"/>
        <v>0</v>
      </c>
      <c r="U66" s="49">
        <f t="shared" si="31"/>
        <v>0</v>
      </c>
      <c r="V66" s="66">
        <f>+V67+V68+V69</f>
        <v>0</v>
      </c>
      <c r="X66" s="37"/>
    </row>
    <row r="67" spans="1:24" ht="12">
      <c r="A67" s="61" t="s">
        <v>456</v>
      </c>
      <c r="B67" s="62" t="s">
        <v>191</v>
      </c>
      <c r="C67" s="48">
        <f>+'EJECUCIÓN MARZO 31 2022'!B63</f>
        <v>12628000</v>
      </c>
      <c r="D67" s="48">
        <f>+'EJECUCIÓN MARZO 31 2022'!C63</f>
        <v>6735000</v>
      </c>
      <c r="E67" s="48">
        <f>+'EJECUCIÓN MARZO 31 2022'!D63</f>
        <v>6735000</v>
      </c>
      <c r="F67" s="48">
        <f>+'EJECUCIÓN MARZO 31 2022'!E63</f>
        <v>19363000</v>
      </c>
      <c r="G67" s="48">
        <f>+'EJECUCIÓN MARZO 31 2022'!F63</f>
        <v>0</v>
      </c>
      <c r="H67" s="48">
        <f>+'EJECUCIÓN MARZO 31 2022'!G63</f>
        <v>19363000</v>
      </c>
      <c r="I67" s="48">
        <f>+'EJECUCIÓN MARZO 31 2022'!H63</f>
        <v>19359932</v>
      </c>
      <c r="J67" s="48">
        <f>+'EJECUCIÓN MARZO 31 2022'!I63</f>
        <v>19359932</v>
      </c>
      <c r="K67" s="48">
        <f>+'EJECUCIÓN MARZO 31 2022'!J63</f>
        <v>3068</v>
      </c>
      <c r="L67" s="48">
        <f>+'EJECUCIÓN MARZO 31 2022'!K63</f>
        <v>0</v>
      </c>
      <c r="M67" s="48">
        <f>+'EJECUCIÓN MARZO 31 2022'!L63</f>
        <v>0</v>
      </c>
      <c r="N67" s="48">
        <f>+'EJECUCIÓN MARZO 31 2022'!M63</f>
        <v>19359932</v>
      </c>
      <c r="O67" s="35">
        <f t="shared" si="6"/>
        <v>0</v>
      </c>
      <c r="P67" s="48">
        <f>+'EJECUCIÓN MARZO 31 2022'!O63</f>
        <v>0</v>
      </c>
      <c r="Q67" s="48">
        <f>+'EJECUCIÓN MARZO 31 2022'!P63</f>
        <v>0</v>
      </c>
      <c r="R67" s="48">
        <f>+'EJECUCIÓN MARZO 31 2022'!Q63</f>
        <v>0</v>
      </c>
      <c r="S67" s="36">
        <f t="shared" si="3"/>
        <v>0</v>
      </c>
      <c r="T67" s="48">
        <f>+'EJECUCIÓN MARZO 31 2022'!S63</f>
        <v>0</v>
      </c>
      <c r="U67" s="48">
        <f>+'EJECUCIÓN MARZO 31 2022'!T63</f>
        <v>0</v>
      </c>
      <c r="V67" s="63">
        <f>+'EJECUCIÓN MARZO 31 2022'!U63</f>
        <v>0</v>
      </c>
      <c r="X67" s="37"/>
    </row>
    <row r="68" spans="1:24" ht="12">
      <c r="A68" s="61" t="s">
        <v>457</v>
      </c>
      <c r="B68" s="62" t="s">
        <v>192</v>
      </c>
      <c r="C68" s="48">
        <f>+'EJECUCIÓN MARZO 31 2022'!B65</f>
        <v>15397000</v>
      </c>
      <c r="D68" s="48">
        <f>+'EJECUCIÓN MARZO 31 2022'!C65</f>
        <v>1673000</v>
      </c>
      <c r="E68" s="48">
        <f>+'EJECUCIÓN MARZO 31 2022'!D65</f>
        <v>1673000</v>
      </c>
      <c r="F68" s="48">
        <f>+'EJECUCIÓN MARZO 31 2022'!E65</f>
        <v>17070000</v>
      </c>
      <c r="G68" s="48">
        <f>+'EJECUCIÓN MARZO 31 2022'!F65</f>
        <v>0</v>
      </c>
      <c r="H68" s="48">
        <f>+'EJECUCIÓN MARZO 31 2022'!G65</f>
        <v>17070000</v>
      </c>
      <c r="I68" s="48">
        <f>+'EJECUCIÓN MARZO 31 2022'!H65</f>
        <v>17069668</v>
      </c>
      <c r="J68" s="48">
        <f>+'EJECUCIÓN MARZO 31 2022'!I65</f>
        <v>17069668</v>
      </c>
      <c r="K68" s="48">
        <f>+'EJECUCIÓN MARZO 31 2022'!J65</f>
        <v>332</v>
      </c>
      <c r="L68" s="48">
        <f>+'EJECUCIÓN MARZO 31 2022'!K65</f>
        <v>0</v>
      </c>
      <c r="M68" s="48">
        <f>+'EJECUCIÓN MARZO 31 2022'!L65</f>
        <v>0</v>
      </c>
      <c r="N68" s="48">
        <f>+'EJECUCIÓN MARZO 31 2022'!M65</f>
        <v>17069668</v>
      </c>
      <c r="O68" s="35">
        <f t="shared" si="6"/>
        <v>0</v>
      </c>
      <c r="P68" s="48">
        <f>+'EJECUCIÓN MARZO 31 2022'!O65</f>
        <v>0</v>
      </c>
      <c r="Q68" s="48">
        <f>+'EJECUCIÓN MARZO 31 2022'!P65</f>
        <v>0</v>
      </c>
      <c r="R68" s="48">
        <f>+'EJECUCIÓN MARZO 31 2022'!Q65</f>
        <v>0</v>
      </c>
      <c r="S68" s="36">
        <f t="shared" si="3"/>
        <v>0</v>
      </c>
      <c r="T68" s="48">
        <f>+'EJECUCIÓN MARZO 31 2022'!S65</f>
        <v>0</v>
      </c>
      <c r="U68" s="48">
        <f>+'EJECUCIÓN MARZO 31 2022'!T65</f>
        <v>0</v>
      </c>
      <c r="V68" s="63">
        <f>+'EJECUCIÓN MARZO 31 2022'!U65</f>
        <v>0</v>
      </c>
      <c r="X68" s="37"/>
    </row>
    <row r="69" spans="1:24" ht="12">
      <c r="A69" s="61" t="s">
        <v>458</v>
      </c>
      <c r="B69" s="62" t="s">
        <v>193</v>
      </c>
      <c r="C69" s="48">
        <f>+'EJECUCIÓN MARZO 31 2022'!B67</f>
        <v>56435000</v>
      </c>
      <c r="D69" s="48">
        <f>+'EJECUCIÓN MARZO 31 2022'!C67</f>
        <v>-12344000</v>
      </c>
      <c r="E69" s="48">
        <f>+'EJECUCIÓN MARZO 31 2022'!D67</f>
        <v>-12344000</v>
      </c>
      <c r="F69" s="48">
        <f>+'EJECUCIÓN MARZO 31 2022'!E67</f>
        <v>44091000</v>
      </c>
      <c r="G69" s="48">
        <f>+'EJECUCIÓN MARZO 31 2022'!F67</f>
        <v>0</v>
      </c>
      <c r="H69" s="48">
        <f>+'EJECUCIÓN MARZO 31 2022'!G67</f>
        <v>44091000</v>
      </c>
      <c r="I69" s="48">
        <f>+'EJECUCIÓN MARZO 31 2022'!H67</f>
        <v>22015000</v>
      </c>
      <c r="J69" s="48">
        <f>+'EJECUCIÓN MARZO 31 2022'!I67</f>
        <v>22015000</v>
      </c>
      <c r="K69" s="48">
        <f>+'EJECUCIÓN MARZO 31 2022'!J67</f>
        <v>22076000</v>
      </c>
      <c r="L69" s="48">
        <f>+'EJECUCIÓN MARZO 31 2022'!K67</f>
        <v>0</v>
      </c>
      <c r="M69" s="48">
        <f>+'EJECUCIÓN MARZO 31 2022'!L67</f>
        <v>0</v>
      </c>
      <c r="N69" s="48">
        <f>+'EJECUCIÓN MARZO 31 2022'!M67</f>
        <v>22015000</v>
      </c>
      <c r="O69" s="35">
        <f t="shared" si="6"/>
        <v>0</v>
      </c>
      <c r="P69" s="48">
        <f>+'EJECUCIÓN MARZO 31 2022'!O67</f>
        <v>0</v>
      </c>
      <c r="Q69" s="48">
        <f>+'EJECUCIÓN MARZO 31 2022'!P67</f>
        <v>0</v>
      </c>
      <c r="R69" s="48">
        <f>+'EJECUCIÓN MARZO 31 2022'!Q67</f>
        <v>0</v>
      </c>
      <c r="S69" s="36">
        <f t="shared" si="3"/>
        <v>0</v>
      </c>
      <c r="T69" s="48">
        <f>+'EJECUCIÓN MARZO 31 2022'!S67</f>
        <v>0</v>
      </c>
      <c r="U69" s="48">
        <f>+'EJECUCIÓN MARZO 31 2022'!T67</f>
        <v>0</v>
      </c>
      <c r="V69" s="63">
        <f>+'EJECUCIÓN MARZO 31 2022'!U67</f>
        <v>0</v>
      </c>
      <c r="X69" s="37"/>
    </row>
    <row r="70" spans="1:24" ht="12">
      <c r="A70" s="64" t="s">
        <v>459</v>
      </c>
      <c r="B70" s="65" t="s">
        <v>194</v>
      </c>
      <c r="C70" s="49">
        <f>+C71</f>
        <v>59341000</v>
      </c>
      <c r="D70" s="49">
        <f aca="true" t="shared" si="32" ref="D70:U70">+D71</f>
        <v>0</v>
      </c>
      <c r="E70" s="49">
        <f t="shared" si="32"/>
        <v>0</v>
      </c>
      <c r="F70" s="49">
        <f t="shared" si="32"/>
        <v>59341000</v>
      </c>
      <c r="G70" s="49">
        <f t="shared" si="32"/>
        <v>0</v>
      </c>
      <c r="H70" s="49">
        <f t="shared" si="32"/>
        <v>59341000</v>
      </c>
      <c r="I70" s="49">
        <f t="shared" si="32"/>
        <v>0</v>
      </c>
      <c r="J70" s="49">
        <f t="shared" si="32"/>
        <v>54450000</v>
      </c>
      <c r="K70" s="49">
        <f t="shared" si="32"/>
        <v>4891000</v>
      </c>
      <c r="L70" s="49">
        <f t="shared" si="32"/>
        <v>0</v>
      </c>
      <c r="M70" s="49">
        <f t="shared" si="32"/>
        <v>54450000</v>
      </c>
      <c r="N70" s="49">
        <f t="shared" si="32"/>
        <v>0</v>
      </c>
      <c r="O70" s="38">
        <f t="shared" si="6"/>
        <v>0.9175780657555485</v>
      </c>
      <c r="P70" s="49">
        <f t="shared" si="32"/>
        <v>4950000</v>
      </c>
      <c r="Q70" s="49">
        <f t="shared" si="32"/>
        <v>4950000</v>
      </c>
      <c r="R70" s="49">
        <f t="shared" si="32"/>
        <v>49500000</v>
      </c>
      <c r="S70" s="39">
        <f t="shared" si="3"/>
        <v>0.08341618779595895</v>
      </c>
      <c r="T70" s="49">
        <f t="shared" si="32"/>
        <v>4950000</v>
      </c>
      <c r="U70" s="49">
        <f t="shared" si="32"/>
        <v>4950000</v>
      </c>
      <c r="V70" s="66">
        <f>+V71</f>
        <v>0</v>
      </c>
      <c r="X70" s="37"/>
    </row>
    <row r="71" spans="1:24" ht="33.75">
      <c r="A71" s="61" t="s">
        <v>460</v>
      </c>
      <c r="B71" s="67" t="s">
        <v>195</v>
      </c>
      <c r="C71" s="48">
        <f>+'EJECUCIÓN MARZO 31 2022'!B69</f>
        <v>59341000</v>
      </c>
      <c r="D71" s="48">
        <f>+'EJECUCIÓN MARZO 31 2022'!C69</f>
        <v>0</v>
      </c>
      <c r="E71" s="48">
        <f>+'EJECUCIÓN MARZO 31 2022'!D69</f>
        <v>0</v>
      </c>
      <c r="F71" s="48">
        <f>+'EJECUCIÓN MARZO 31 2022'!E69</f>
        <v>59341000</v>
      </c>
      <c r="G71" s="48">
        <f>+'EJECUCIÓN MARZO 31 2022'!F69</f>
        <v>0</v>
      </c>
      <c r="H71" s="48">
        <f>+'EJECUCIÓN MARZO 31 2022'!G69</f>
        <v>59341000</v>
      </c>
      <c r="I71" s="48">
        <f>+'EJECUCIÓN MARZO 31 2022'!H69</f>
        <v>0</v>
      </c>
      <c r="J71" s="48">
        <f>+'EJECUCIÓN MARZO 31 2022'!I69</f>
        <v>54450000</v>
      </c>
      <c r="K71" s="48">
        <f>+'EJECUCIÓN MARZO 31 2022'!J69</f>
        <v>4891000</v>
      </c>
      <c r="L71" s="48">
        <f>+'EJECUCIÓN MARZO 31 2022'!K69</f>
        <v>0</v>
      </c>
      <c r="M71" s="48">
        <f>+'EJECUCIÓN MARZO 31 2022'!L69</f>
        <v>54450000</v>
      </c>
      <c r="N71" s="48">
        <f>+'EJECUCIÓN MARZO 31 2022'!M69</f>
        <v>0</v>
      </c>
      <c r="O71" s="35">
        <f t="shared" si="6"/>
        <v>0.9175780657555485</v>
      </c>
      <c r="P71" s="48">
        <f>+'EJECUCIÓN MARZO 31 2022'!O69</f>
        <v>4950000</v>
      </c>
      <c r="Q71" s="48">
        <f>+'EJECUCIÓN MARZO 31 2022'!P69</f>
        <v>4950000</v>
      </c>
      <c r="R71" s="48">
        <f>+'EJECUCIÓN MARZO 31 2022'!Q69</f>
        <v>49500000</v>
      </c>
      <c r="S71" s="36">
        <f t="shared" si="3"/>
        <v>0.08341618779595895</v>
      </c>
      <c r="T71" s="48">
        <f>+'EJECUCIÓN MARZO 31 2022'!S69</f>
        <v>4950000</v>
      </c>
      <c r="U71" s="48">
        <f>+'EJECUCIÓN MARZO 31 2022'!T69</f>
        <v>4950000</v>
      </c>
      <c r="V71" s="63">
        <f>+'EJECUCIÓN MARZO 31 2022'!U69</f>
        <v>0</v>
      </c>
      <c r="X71" s="37"/>
    </row>
    <row r="72" spans="1:24" ht="12">
      <c r="A72" s="61" t="s">
        <v>461</v>
      </c>
      <c r="B72" s="62" t="s">
        <v>196</v>
      </c>
      <c r="C72" s="48">
        <f>+C73+C75+C78+C81+C84+C88+C94</f>
        <v>1188994000</v>
      </c>
      <c r="D72" s="48">
        <f aca="true" t="shared" si="33" ref="D72:U72">+D73+D75+D78+D81+D84+D88+D94</f>
        <v>0</v>
      </c>
      <c r="E72" s="48">
        <f t="shared" si="33"/>
        <v>0</v>
      </c>
      <c r="F72" s="48">
        <f t="shared" si="33"/>
        <v>1188994000</v>
      </c>
      <c r="G72" s="48">
        <f t="shared" si="33"/>
        <v>0</v>
      </c>
      <c r="H72" s="48">
        <f t="shared" si="33"/>
        <v>1188994000</v>
      </c>
      <c r="I72" s="48">
        <f t="shared" si="33"/>
        <v>34200000</v>
      </c>
      <c r="J72" s="48">
        <f t="shared" si="33"/>
        <v>114415000</v>
      </c>
      <c r="K72" s="48">
        <f t="shared" si="33"/>
        <v>1074579000</v>
      </c>
      <c r="L72" s="48">
        <f t="shared" si="33"/>
        <v>14198787</v>
      </c>
      <c r="M72" s="48">
        <f t="shared" si="33"/>
        <v>31065698</v>
      </c>
      <c r="N72" s="48">
        <f t="shared" si="33"/>
        <v>83349302</v>
      </c>
      <c r="O72" s="35">
        <f t="shared" si="6"/>
        <v>0.026127716371991783</v>
      </c>
      <c r="P72" s="48">
        <f t="shared" si="33"/>
        <v>15762907</v>
      </c>
      <c r="Q72" s="48">
        <f t="shared" si="33"/>
        <v>31065698</v>
      </c>
      <c r="R72" s="48">
        <f t="shared" si="33"/>
        <v>0</v>
      </c>
      <c r="S72" s="36">
        <f aca="true" t="shared" si="34" ref="S72:S136">+Q72/H72</f>
        <v>0.026127716371991783</v>
      </c>
      <c r="T72" s="48">
        <f t="shared" si="33"/>
        <v>19914057</v>
      </c>
      <c r="U72" s="48">
        <f t="shared" si="33"/>
        <v>31065698</v>
      </c>
      <c r="V72" s="63">
        <f>+V73+V75+V78+V81+V84+V88+V94</f>
        <v>0</v>
      </c>
      <c r="X72" s="37"/>
    </row>
    <row r="73" spans="1:24" ht="12">
      <c r="A73" s="64" t="s">
        <v>462</v>
      </c>
      <c r="B73" s="65" t="s">
        <v>197</v>
      </c>
      <c r="C73" s="49">
        <f>+C74</f>
        <v>500000</v>
      </c>
      <c r="D73" s="49">
        <f aca="true" t="shared" si="35" ref="D73:U73">+D74</f>
        <v>0</v>
      </c>
      <c r="E73" s="49">
        <f t="shared" si="35"/>
        <v>0</v>
      </c>
      <c r="F73" s="49">
        <f t="shared" si="35"/>
        <v>500000</v>
      </c>
      <c r="G73" s="49">
        <f t="shared" si="35"/>
        <v>0</v>
      </c>
      <c r="H73" s="49">
        <f t="shared" si="35"/>
        <v>500000</v>
      </c>
      <c r="I73" s="49">
        <f t="shared" si="35"/>
        <v>0</v>
      </c>
      <c r="J73" s="49">
        <f t="shared" si="35"/>
        <v>0</v>
      </c>
      <c r="K73" s="49">
        <f t="shared" si="35"/>
        <v>500000</v>
      </c>
      <c r="L73" s="49">
        <f t="shared" si="35"/>
        <v>0</v>
      </c>
      <c r="M73" s="49">
        <f t="shared" si="35"/>
        <v>0</v>
      </c>
      <c r="N73" s="49">
        <f t="shared" si="35"/>
        <v>0</v>
      </c>
      <c r="O73" s="38">
        <f t="shared" si="6"/>
        <v>0</v>
      </c>
      <c r="P73" s="49">
        <f t="shared" si="35"/>
        <v>0</v>
      </c>
      <c r="Q73" s="49">
        <f t="shared" si="35"/>
        <v>0</v>
      </c>
      <c r="R73" s="49">
        <f t="shared" si="35"/>
        <v>0</v>
      </c>
      <c r="S73" s="39">
        <f t="shared" si="34"/>
        <v>0</v>
      </c>
      <c r="T73" s="49">
        <f t="shared" si="35"/>
        <v>0</v>
      </c>
      <c r="U73" s="49">
        <f t="shared" si="35"/>
        <v>0</v>
      </c>
      <c r="V73" s="66">
        <f>+V74</f>
        <v>0</v>
      </c>
      <c r="X73" s="37"/>
    </row>
    <row r="74" spans="1:24" ht="12">
      <c r="A74" s="61" t="s">
        <v>463</v>
      </c>
      <c r="B74" s="62" t="s">
        <v>198</v>
      </c>
      <c r="C74" s="48">
        <f>+'EJECUCIÓN MARZO 31 2022'!B71</f>
        <v>500000</v>
      </c>
      <c r="D74" s="48">
        <f>+'EJECUCIÓN MARZO 31 2022'!C71</f>
        <v>0</v>
      </c>
      <c r="E74" s="48">
        <f>+'EJECUCIÓN MARZO 31 2022'!D71</f>
        <v>0</v>
      </c>
      <c r="F74" s="48">
        <f>+'EJECUCIÓN MARZO 31 2022'!E71</f>
        <v>500000</v>
      </c>
      <c r="G74" s="48">
        <f>+'EJECUCIÓN MARZO 31 2022'!F71</f>
        <v>0</v>
      </c>
      <c r="H74" s="48">
        <f>+'EJECUCIÓN MARZO 31 2022'!G71</f>
        <v>500000</v>
      </c>
      <c r="I74" s="48">
        <f>+'EJECUCIÓN MARZO 31 2022'!H71</f>
        <v>0</v>
      </c>
      <c r="J74" s="48">
        <f>+'EJECUCIÓN MARZO 31 2022'!I71</f>
        <v>0</v>
      </c>
      <c r="K74" s="48">
        <f>+'EJECUCIÓN MARZO 31 2022'!J71</f>
        <v>500000</v>
      </c>
      <c r="L74" s="48">
        <f>+'EJECUCIÓN MARZO 31 2022'!K71</f>
        <v>0</v>
      </c>
      <c r="M74" s="48">
        <f>+'EJECUCIÓN MARZO 31 2022'!L71</f>
        <v>0</v>
      </c>
      <c r="N74" s="48">
        <f>+'EJECUCIÓN MARZO 31 2022'!M71</f>
        <v>0</v>
      </c>
      <c r="O74" s="35">
        <f t="shared" si="6"/>
        <v>0</v>
      </c>
      <c r="P74" s="48">
        <f>+'EJECUCIÓN MARZO 31 2022'!O71</f>
        <v>0</v>
      </c>
      <c r="Q74" s="48">
        <f>+'EJECUCIÓN MARZO 31 2022'!P71</f>
        <v>0</v>
      </c>
      <c r="R74" s="48">
        <f>+'EJECUCIÓN MARZO 31 2022'!Q71</f>
        <v>0</v>
      </c>
      <c r="S74" s="36">
        <f t="shared" si="34"/>
        <v>0</v>
      </c>
      <c r="T74" s="48">
        <f>+'EJECUCIÓN MARZO 31 2022'!S71</f>
        <v>0</v>
      </c>
      <c r="U74" s="48">
        <f>+'EJECUCIÓN MARZO 31 2022'!T71</f>
        <v>0</v>
      </c>
      <c r="V74" s="63">
        <f>+'EJECUCIÓN MARZO 31 2022'!U71</f>
        <v>0</v>
      </c>
      <c r="X74" s="37"/>
    </row>
    <row r="75" spans="1:24" ht="22.5">
      <c r="A75" s="64" t="s">
        <v>464</v>
      </c>
      <c r="B75" s="67" t="s">
        <v>199</v>
      </c>
      <c r="C75" s="49">
        <f>+C76+C77</f>
        <v>224144000</v>
      </c>
      <c r="D75" s="49">
        <f aca="true" t="shared" si="36" ref="D75:U75">+D76+D77</f>
        <v>0</v>
      </c>
      <c r="E75" s="49">
        <f t="shared" si="36"/>
        <v>0</v>
      </c>
      <c r="F75" s="49">
        <f t="shared" si="36"/>
        <v>224144000</v>
      </c>
      <c r="G75" s="49">
        <f t="shared" si="36"/>
        <v>0</v>
      </c>
      <c r="H75" s="49">
        <f t="shared" si="36"/>
        <v>224144000</v>
      </c>
      <c r="I75" s="49">
        <f t="shared" si="36"/>
        <v>0</v>
      </c>
      <c r="J75" s="49">
        <f t="shared" si="36"/>
        <v>0</v>
      </c>
      <c r="K75" s="49">
        <f t="shared" si="36"/>
        <v>224144000</v>
      </c>
      <c r="L75" s="49">
        <f t="shared" si="36"/>
        <v>0</v>
      </c>
      <c r="M75" s="49">
        <f t="shared" si="36"/>
        <v>0</v>
      </c>
      <c r="N75" s="49">
        <f t="shared" si="36"/>
        <v>0</v>
      </c>
      <c r="O75" s="38">
        <f t="shared" si="6"/>
        <v>0</v>
      </c>
      <c r="P75" s="49">
        <f t="shared" si="36"/>
        <v>0</v>
      </c>
      <c r="Q75" s="49">
        <f t="shared" si="36"/>
        <v>0</v>
      </c>
      <c r="R75" s="49">
        <f t="shared" si="36"/>
        <v>0</v>
      </c>
      <c r="S75" s="39">
        <f t="shared" si="34"/>
        <v>0</v>
      </c>
      <c r="T75" s="49">
        <f t="shared" si="36"/>
        <v>0</v>
      </c>
      <c r="U75" s="49">
        <f t="shared" si="36"/>
        <v>0</v>
      </c>
      <c r="V75" s="66">
        <f>+V76+V77</f>
        <v>0</v>
      </c>
      <c r="X75" s="37"/>
    </row>
    <row r="76" spans="1:24" ht="12">
      <c r="A76" s="61" t="s">
        <v>465</v>
      </c>
      <c r="B76" s="62" t="s">
        <v>200</v>
      </c>
      <c r="C76" s="48">
        <f>+'EJECUCIÓN MARZO 31 2022'!B73</f>
        <v>118450000</v>
      </c>
      <c r="D76" s="48">
        <f>+'EJECUCIÓN MARZO 31 2022'!C73</f>
        <v>0</v>
      </c>
      <c r="E76" s="48">
        <f>+'EJECUCIÓN MARZO 31 2022'!D73</f>
        <v>0</v>
      </c>
      <c r="F76" s="48">
        <f>+'EJECUCIÓN MARZO 31 2022'!E73</f>
        <v>118450000</v>
      </c>
      <c r="G76" s="48">
        <f>+'EJECUCIÓN MARZO 31 2022'!F73</f>
        <v>0</v>
      </c>
      <c r="H76" s="48">
        <f>+'EJECUCIÓN MARZO 31 2022'!G73</f>
        <v>118450000</v>
      </c>
      <c r="I76" s="48">
        <f>+'EJECUCIÓN MARZO 31 2022'!H73</f>
        <v>0</v>
      </c>
      <c r="J76" s="48">
        <f>+'EJECUCIÓN MARZO 31 2022'!I73</f>
        <v>0</v>
      </c>
      <c r="K76" s="48">
        <f>+'EJECUCIÓN MARZO 31 2022'!J73</f>
        <v>118450000</v>
      </c>
      <c r="L76" s="48">
        <f>+'EJECUCIÓN MARZO 31 2022'!K73</f>
        <v>0</v>
      </c>
      <c r="M76" s="48">
        <f>+'EJECUCIÓN MARZO 31 2022'!L73</f>
        <v>0</v>
      </c>
      <c r="N76" s="48">
        <f>+'EJECUCIÓN MARZO 31 2022'!M73</f>
        <v>0</v>
      </c>
      <c r="O76" s="35">
        <f t="shared" si="6"/>
        <v>0</v>
      </c>
      <c r="P76" s="48">
        <f>+'EJECUCIÓN MARZO 31 2022'!O73</f>
        <v>0</v>
      </c>
      <c r="Q76" s="48">
        <f>+'EJECUCIÓN MARZO 31 2022'!P73</f>
        <v>0</v>
      </c>
      <c r="R76" s="48">
        <f>+'EJECUCIÓN MARZO 31 2022'!Q73</f>
        <v>0</v>
      </c>
      <c r="S76" s="36">
        <f t="shared" si="34"/>
        <v>0</v>
      </c>
      <c r="T76" s="48">
        <f>+'EJECUCIÓN MARZO 31 2022'!S73</f>
        <v>0</v>
      </c>
      <c r="U76" s="48">
        <f>+'EJECUCIÓN MARZO 31 2022'!T73</f>
        <v>0</v>
      </c>
      <c r="V76" s="63">
        <f>+'EJECUCIÓN MARZO 31 2022'!U73</f>
        <v>0</v>
      </c>
      <c r="X76" s="37"/>
    </row>
    <row r="77" spans="1:24" ht="12">
      <c r="A77" s="61" t="s">
        <v>466</v>
      </c>
      <c r="B77" s="62" t="s">
        <v>201</v>
      </c>
      <c r="C77" s="48">
        <f>+'EJECUCIÓN MARZO 31 2022'!B75</f>
        <v>105694000</v>
      </c>
      <c r="D77" s="48">
        <f>+'EJECUCIÓN MARZO 31 2022'!C75</f>
        <v>0</v>
      </c>
      <c r="E77" s="48">
        <f>+'EJECUCIÓN MARZO 31 2022'!D75</f>
        <v>0</v>
      </c>
      <c r="F77" s="48">
        <f>+'EJECUCIÓN MARZO 31 2022'!E75</f>
        <v>105694000</v>
      </c>
      <c r="G77" s="48">
        <f>+'EJECUCIÓN MARZO 31 2022'!F75</f>
        <v>0</v>
      </c>
      <c r="H77" s="48">
        <f>+'EJECUCIÓN MARZO 31 2022'!G75</f>
        <v>105694000</v>
      </c>
      <c r="I77" s="48">
        <f>+'EJECUCIÓN MARZO 31 2022'!H75</f>
        <v>0</v>
      </c>
      <c r="J77" s="48">
        <f>+'EJECUCIÓN MARZO 31 2022'!I75</f>
        <v>0</v>
      </c>
      <c r="K77" s="48">
        <f>+'EJECUCIÓN MARZO 31 2022'!J75</f>
        <v>105694000</v>
      </c>
      <c r="L77" s="48">
        <f>+'EJECUCIÓN MARZO 31 2022'!K75</f>
        <v>0</v>
      </c>
      <c r="M77" s="48">
        <f>+'EJECUCIÓN MARZO 31 2022'!L75</f>
        <v>0</v>
      </c>
      <c r="N77" s="48">
        <f>+'EJECUCIÓN MARZO 31 2022'!M75</f>
        <v>0</v>
      </c>
      <c r="O77" s="35">
        <f aca="true" t="shared" si="37" ref="O77:O141">+M77/H77</f>
        <v>0</v>
      </c>
      <c r="P77" s="48">
        <f>+'EJECUCIÓN MARZO 31 2022'!O75</f>
        <v>0</v>
      </c>
      <c r="Q77" s="48">
        <f>+'EJECUCIÓN MARZO 31 2022'!P75</f>
        <v>0</v>
      </c>
      <c r="R77" s="48">
        <f>+'EJECUCIÓN MARZO 31 2022'!Q75</f>
        <v>0</v>
      </c>
      <c r="S77" s="36">
        <f t="shared" si="34"/>
        <v>0</v>
      </c>
      <c r="T77" s="48">
        <f>+'EJECUCIÓN MARZO 31 2022'!S75</f>
        <v>0</v>
      </c>
      <c r="U77" s="48">
        <f>+'EJECUCIÓN MARZO 31 2022'!T75</f>
        <v>0</v>
      </c>
      <c r="V77" s="63">
        <f>+'EJECUCIÓN MARZO 31 2022'!U75</f>
        <v>0</v>
      </c>
      <c r="X77" s="37"/>
    </row>
    <row r="78" spans="1:24" ht="12">
      <c r="A78" s="64" t="s">
        <v>467</v>
      </c>
      <c r="B78" s="65" t="s">
        <v>202</v>
      </c>
      <c r="C78" s="49">
        <f>+C79+C80</f>
        <v>52225000</v>
      </c>
      <c r="D78" s="49">
        <f aca="true" t="shared" si="38" ref="D78:U78">+D79+D80</f>
        <v>0</v>
      </c>
      <c r="E78" s="49">
        <f t="shared" si="38"/>
        <v>0</v>
      </c>
      <c r="F78" s="49">
        <f t="shared" si="38"/>
        <v>52225000</v>
      </c>
      <c r="G78" s="49">
        <f t="shared" si="38"/>
        <v>0</v>
      </c>
      <c r="H78" s="49">
        <f t="shared" si="38"/>
        <v>52225000</v>
      </c>
      <c r="I78" s="49">
        <f t="shared" si="38"/>
        <v>34200000</v>
      </c>
      <c r="J78" s="49">
        <f t="shared" si="38"/>
        <v>52225000</v>
      </c>
      <c r="K78" s="49">
        <f t="shared" si="38"/>
        <v>0</v>
      </c>
      <c r="L78" s="49">
        <f t="shared" si="38"/>
        <v>7074587</v>
      </c>
      <c r="M78" s="49">
        <f t="shared" si="38"/>
        <v>10190077</v>
      </c>
      <c r="N78" s="49">
        <f t="shared" si="38"/>
        <v>42034923</v>
      </c>
      <c r="O78" s="38">
        <f t="shared" si="37"/>
        <v>0.19511875538535184</v>
      </c>
      <c r="P78" s="49">
        <f t="shared" si="38"/>
        <v>8638707</v>
      </c>
      <c r="Q78" s="49">
        <f t="shared" si="38"/>
        <v>10190077</v>
      </c>
      <c r="R78" s="49">
        <f t="shared" si="38"/>
        <v>0</v>
      </c>
      <c r="S78" s="39">
        <f t="shared" si="34"/>
        <v>0.19511875538535184</v>
      </c>
      <c r="T78" s="49">
        <f t="shared" si="38"/>
        <v>8638707</v>
      </c>
      <c r="U78" s="49">
        <f t="shared" si="38"/>
        <v>10190077</v>
      </c>
      <c r="V78" s="66">
        <f>+V79+V80</f>
        <v>0</v>
      </c>
      <c r="X78" s="37"/>
    </row>
    <row r="79" spans="1:24" ht="12">
      <c r="A79" s="61" t="s">
        <v>468</v>
      </c>
      <c r="B79" s="62" t="s">
        <v>203</v>
      </c>
      <c r="C79" s="48">
        <f>+'EJECUCIÓN MARZO 31 2022'!B77</f>
        <v>18025000</v>
      </c>
      <c r="D79" s="48">
        <f>+'EJECUCIÓN MARZO 31 2022'!C77</f>
        <v>0</v>
      </c>
      <c r="E79" s="48">
        <f>+'EJECUCIÓN MARZO 31 2022'!D77</f>
        <v>0</v>
      </c>
      <c r="F79" s="48">
        <f>+'EJECUCIÓN MARZO 31 2022'!E77</f>
        <v>18025000</v>
      </c>
      <c r="G79" s="48">
        <f>+'EJECUCIÓN MARZO 31 2022'!F77</f>
        <v>0</v>
      </c>
      <c r="H79" s="48">
        <f>+'EJECUCIÓN MARZO 31 2022'!G77</f>
        <v>18025000</v>
      </c>
      <c r="I79" s="48">
        <f>+'EJECUCIÓN MARZO 31 2022'!H77</f>
        <v>0</v>
      </c>
      <c r="J79" s="48">
        <f>+'EJECUCIÓN MARZO 31 2022'!I77</f>
        <v>18025000</v>
      </c>
      <c r="K79" s="48">
        <f>+'EJECUCIÓN MARZO 31 2022'!J77</f>
        <v>0</v>
      </c>
      <c r="L79" s="48">
        <f>+'EJECUCIÓN MARZO 31 2022'!K77</f>
        <v>1610711</v>
      </c>
      <c r="M79" s="48">
        <f>+'EJECUCIÓN MARZO 31 2022'!L77</f>
        <v>4726201</v>
      </c>
      <c r="N79" s="48">
        <f>+'EJECUCIÓN MARZO 31 2022'!M77</f>
        <v>13298799</v>
      </c>
      <c r="O79" s="35">
        <f t="shared" si="37"/>
        <v>0.2622025520110957</v>
      </c>
      <c r="P79" s="48">
        <f>+'EJECUCIÓN MARZO 31 2022'!O77</f>
        <v>3174831</v>
      </c>
      <c r="Q79" s="48">
        <f>+'EJECUCIÓN MARZO 31 2022'!P77</f>
        <v>4726201</v>
      </c>
      <c r="R79" s="48">
        <f>+'EJECUCIÓN MARZO 31 2022'!Q77</f>
        <v>0</v>
      </c>
      <c r="S79" s="36">
        <f t="shared" si="34"/>
        <v>0.2622025520110957</v>
      </c>
      <c r="T79" s="48">
        <f>+'EJECUCIÓN MARZO 31 2022'!S77</f>
        <v>3174831</v>
      </c>
      <c r="U79" s="48">
        <f>+'EJECUCIÓN MARZO 31 2022'!T77</f>
        <v>4726201</v>
      </c>
      <c r="V79" s="63">
        <f>+'EJECUCIÓN MARZO 31 2022'!U77</f>
        <v>0</v>
      </c>
      <c r="X79" s="37"/>
    </row>
    <row r="80" spans="1:24" ht="12">
      <c r="A80" s="61" t="s">
        <v>469</v>
      </c>
      <c r="B80" s="62" t="s">
        <v>204</v>
      </c>
      <c r="C80" s="48">
        <f>+'EJECUCIÓN MARZO 31 2022'!B79</f>
        <v>34200000</v>
      </c>
      <c r="D80" s="48">
        <f>+'EJECUCIÓN MARZO 31 2022'!C79</f>
        <v>0</v>
      </c>
      <c r="E80" s="48">
        <f>+'EJECUCIÓN MARZO 31 2022'!D79</f>
        <v>0</v>
      </c>
      <c r="F80" s="48">
        <f>+'EJECUCIÓN MARZO 31 2022'!E79</f>
        <v>34200000</v>
      </c>
      <c r="G80" s="48">
        <f>+'EJECUCIÓN MARZO 31 2022'!F79</f>
        <v>0</v>
      </c>
      <c r="H80" s="48">
        <f>+'EJECUCIÓN MARZO 31 2022'!G79</f>
        <v>34200000</v>
      </c>
      <c r="I80" s="48">
        <f>+'EJECUCIÓN MARZO 31 2022'!H79</f>
        <v>34200000</v>
      </c>
      <c r="J80" s="48">
        <f>+'EJECUCIÓN MARZO 31 2022'!I79</f>
        <v>34200000</v>
      </c>
      <c r="K80" s="48">
        <f>+'EJECUCIÓN MARZO 31 2022'!J79</f>
        <v>0</v>
      </c>
      <c r="L80" s="48">
        <f>+'EJECUCIÓN MARZO 31 2022'!K79</f>
        <v>5463876</v>
      </c>
      <c r="M80" s="48">
        <f>+'EJECUCIÓN MARZO 31 2022'!L79</f>
        <v>5463876</v>
      </c>
      <c r="N80" s="48">
        <f>+'EJECUCIÓN MARZO 31 2022'!M79</f>
        <v>28736124</v>
      </c>
      <c r="O80" s="35">
        <f t="shared" si="37"/>
        <v>0.15976245614035087</v>
      </c>
      <c r="P80" s="48">
        <f>+'EJECUCIÓN MARZO 31 2022'!O79</f>
        <v>5463876</v>
      </c>
      <c r="Q80" s="48">
        <f>+'EJECUCIÓN MARZO 31 2022'!P79</f>
        <v>5463876</v>
      </c>
      <c r="R80" s="48">
        <f>+'EJECUCIÓN MARZO 31 2022'!Q79</f>
        <v>0</v>
      </c>
      <c r="S80" s="36">
        <f t="shared" si="34"/>
        <v>0.15976245614035087</v>
      </c>
      <c r="T80" s="48">
        <f>+'EJECUCIÓN MARZO 31 2022'!S79</f>
        <v>5463876</v>
      </c>
      <c r="U80" s="48">
        <f>+'EJECUCIÓN MARZO 31 2022'!T79</f>
        <v>5463876</v>
      </c>
      <c r="V80" s="63">
        <f>+'EJECUCIÓN MARZO 31 2022'!U79</f>
        <v>0</v>
      </c>
      <c r="X80" s="37"/>
    </row>
    <row r="81" spans="1:24" ht="12">
      <c r="A81" s="64" t="s">
        <v>470</v>
      </c>
      <c r="B81" s="65" t="s">
        <v>205</v>
      </c>
      <c r="C81" s="49">
        <f>+C82+C83</f>
        <v>613733000</v>
      </c>
      <c r="D81" s="49">
        <f aca="true" t="shared" si="39" ref="D81:U81">+D82+D83</f>
        <v>0</v>
      </c>
      <c r="E81" s="49">
        <f t="shared" si="39"/>
        <v>0</v>
      </c>
      <c r="F81" s="49">
        <f t="shared" si="39"/>
        <v>613733000</v>
      </c>
      <c r="G81" s="49">
        <f t="shared" si="39"/>
        <v>0</v>
      </c>
      <c r="H81" s="49">
        <f t="shared" si="39"/>
        <v>613733000</v>
      </c>
      <c r="I81" s="49">
        <f t="shared" si="39"/>
        <v>0</v>
      </c>
      <c r="J81" s="49">
        <f t="shared" si="39"/>
        <v>0</v>
      </c>
      <c r="K81" s="49">
        <f t="shared" si="39"/>
        <v>613733000</v>
      </c>
      <c r="L81" s="49">
        <f t="shared" si="39"/>
        <v>0</v>
      </c>
      <c r="M81" s="49">
        <f t="shared" si="39"/>
        <v>0</v>
      </c>
      <c r="N81" s="49">
        <f t="shared" si="39"/>
        <v>0</v>
      </c>
      <c r="O81" s="38">
        <f t="shared" si="37"/>
        <v>0</v>
      </c>
      <c r="P81" s="49">
        <f t="shared" si="39"/>
        <v>0</v>
      </c>
      <c r="Q81" s="49">
        <f t="shared" si="39"/>
        <v>0</v>
      </c>
      <c r="R81" s="49">
        <f t="shared" si="39"/>
        <v>0</v>
      </c>
      <c r="S81" s="39">
        <f t="shared" si="34"/>
        <v>0</v>
      </c>
      <c r="T81" s="49">
        <f t="shared" si="39"/>
        <v>0</v>
      </c>
      <c r="U81" s="49">
        <f t="shared" si="39"/>
        <v>0</v>
      </c>
      <c r="V81" s="66">
        <f>+V82+V83</f>
        <v>0</v>
      </c>
      <c r="X81" s="37"/>
    </row>
    <row r="82" spans="1:24" ht="12">
      <c r="A82" s="61" t="s">
        <v>471</v>
      </c>
      <c r="B82" s="62" t="s">
        <v>206</v>
      </c>
      <c r="C82" s="48">
        <f>+'EJECUCIÓN MARZO 31 2022'!B81</f>
        <v>464383000</v>
      </c>
      <c r="D82" s="48">
        <f>+'EJECUCIÓN MARZO 31 2022'!C81</f>
        <v>0</v>
      </c>
      <c r="E82" s="48">
        <f>+'EJECUCIÓN MARZO 31 2022'!D81</f>
        <v>0</v>
      </c>
      <c r="F82" s="48">
        <f>+'EJECUCIÓN MARZO 31 2022'!E81</f>
        <v>464383000</v>
      </c>
      <c r="G82" s="48">
        <f>+'EJECUCIÓN MARZO 31 2022'!F81</f>
        <v>0</v>
      </c>
      <c r="H82" s="48">
        <f>+'EJECUCIÓN MARZO 31 2022'!G81</f>
        <v>464383000</v>
      </c>
      <c r="I82" s="48">
        <f>+'EJECUCIÓN MARZO 31 2022'!H81</f>
        <v>0</v>
      </c>
      <c r="J82" s="48">
        <f>+'EJECUCIÓN MARZO 31 2022'!I81</f>
        <v>0</v>
      </c>
      <c r="K82" s="48">
        <f>+'EJECUCIÓN MARZO 31 2022'!J81</f>
        <v>464383000</v>
      </c>
      <c r="L82" s="48">
        <f>+'EJECUCIÓN MARZO 31 2022'!K81</f>
        <v>0</v>
      </c>
      <c r="M82" s="48">
        <f>+'EJECUCIÓN MARZO 31 2022'!L81</f>
        <v>0</v>
      </c>
      <c r="N82" s="48">
        <f>+'EJECUCIÓN MARZO 31 2022'!M81</f>
        <v>0</v>
      </c>
      <c r="O82" s="35">
        <f t="shared" si="37"/>
        <v>0</v>
      </c>
      <c r="P82" s="48">
        <f>+'EJECUCIÓN MARZO 31 2022'!O81</f>
        <v>0</v>
      </c>
      <c r="Q82" s="48">
        <f>+'EJECUCIÓN MARZO 31 2022'!P81</f>
        <v>0</v>
      </c>
      <c r="R82" s="48">
        <f>+'EJECUCIÓN MARZO 31 2022'!Q81</f>
        <v>0</v>
      </c>
      <c r="S82" s="36">
        <f t="shared" si="34"/>
        <v>0</v>
      </c>
      <c r="T82" s="48">
        <f>+'EJECUCIÓN MARZO 31 2022'!S81</f>
        <v>0</v>
      </c>
      <c r="U82" s="48">
        <f>+'EJECUCIÓN MARZO 31 2022'!T81</f>
        <v>0</v>
      </c>
      <c r="V82" s="63">
        <f>+'EJECUCIÓN MARZO 31 2022'!U81</f>
        <v>0</v>
      </c>
      <c r="X82" s="37"/>
    </row>
    <row r="83" spans="1:24" ht="12">
      <c r="A83" s="61" t="s">
        <v>472</v>
      </c>
      <c r="B83" s="62" t="s">
        <v>207</v>
      </c>
      <c r="C83" s="48">
        <f>+'EJECUCIÓN MARZO 31 2022'!B83</f>
        <v>149350000</v>
      </c>
      <c r="D83" s="48">
        <f>+'EJECUCIÓN MARZO 31 2022'!C83</f>
        <v>0</v>
      </c>
      <c r="E83" s="48">
        <f>+'EJECUCIÓN MARZO 31 2022'!D83</f>
        <v>0</v>
      </c>
      <c r="F83" s="48">
        <f>+'EJECUCIÓN MARZO 31 2022'!E83</f>
        <v>149350000</v>
      </c>
      <c r="G83" s="48">
        <f>+'EJECUCIÓN MARZO 31 2022'!F83</f>
        <v>0</v>
      </c>
      <c r="H83" s="48">
        <f>+'EJECUCIÓN MARZO 31 2022'!G83</f>
        <v>149350000</v>
      </c>
      <c r="I83" s="48">
        <f>+'EJECUCIÓN MARZO 31 2022'!H83</f>
        <v>0</v>
      </c>
      <c r="J83" s="48">
        <f>+'EJECUCIÓN MARZO 31 2022'!I83</f>
        <v>0</v>
      </c>
      <c r="K83" s="48">
        <f>+'EJECUCIÓN MARZO 31 2022'!J83</f>
        <v>149350000</v>
      </c>
      <c r="L83" s="48">
        <f>+'EJECUCIÓN MARZO 31 2022'!K83</f>
        <v>0</v>
      </c>
      <c r="M83" s="48">
        <f>+'EJECUCIÓN MARZO 31 2022'!L83</f>
        <v>0</v>
      </c>
      <c r="N83" s="48">
        <f>+'EJECUCIÓN MARZO 31 2022'!M83</f>
        <v>0</v>
      </c>
      <c r="O83" s="35">
        <f t="shared" si="37"/>
        <v>0</v>
      </c>
      <c r="P83" s="48">
        <f>+'EJECUCIÓN MARZO 31 2022'!O83</f>
        <v>0</v>
      </c>
      <c r="Q83" s="48">
        <f>+'EJECUCIÓN MARZO 31 2022'!P83</f>
        <v>0</v>
      </c>
      <c r="R83" s="48">
        <f>+'EJECUCIÓN MARZO 31 2022'!Q83</f>
        <v>0</v>
      </c>
      <c r="S83" s="36">
        <f t="shared" si="34"/>
        <v>0</v>
      </c>
      <c r="T83" s="48">
        <f>+'EJECUCIÓN MARZO 31 2022'!S83</f>
        <v>0</v>
      </c>
      <c r="U83" s="48">
        <f>+'EJECUCIÓN MARZO 31 2022'!T83</f>
        <v>0</v>
      </c>
      <c r="V83" s="63">
        <f>+'EJECUCIÓN MARZO 31 2022'!U83</f>
        <v>0</v>
      </c>
      <c r="X83" s="37"/>
    </row>
    <row r="84" spans="1:24" ht="22.5">
      <c r="A84" s="64" t="s">
        <v>473</v>
      </c>
      <c r="B84" s="67" t="s">
        <v>208</v>
      </c>
      <c r="C84" s="49">
        <f>+C85+C86+C87</f>
        <v>62190000</v>
      </c>
      <c r="D84" s="49">
        <f aca="true" t="shared" si="40" ref="D84:U84">+D85+D86+D87</f>
        <v>0</v>
      </c>
      <c r="E84" s="49">
        <f t="shared" si="40"/>
        <v>0</v>
      </c>
      <c r="F84" s="49">
        <f t="shared" si="40"/>
        <v>62190000</v>
      </c>
      <c r="G84" s="49">
        <f t="shared" si="40"/>
        <v>0</v>
      </c>
      <c r="H84" s="49">
        <f t="shared" si="40"/>
        <v>62190000</v>
      </c>
      <c r="I84" s="49">
        <f t="shared" si="40"/>
        <v>0</v>
      </c>
      <c r="J84" s="49">
        <f t="shared" si="40"/>
        <v>62190000</v>
      </c>
      <c r="K84" s="49">
        <f t="shared" si="40"/>
        <v>0</v>
      </c>
      <c r="L84" s="49">
        <f t="shared" si="40"/>
        <v>7124200</v>
      </c>
      <c r="M84" s="49">
        <f t="shared" si="40"/>
        <v>20875621</v>
      </c>
      <c r="N84" s="49">
        <f t="shared" si="40"/>
        <v>41314379</v>
      </c>
      <c r="O84" s="38">
        <f t="shared" si="37"/>
        <v>0.335674883421772</v>
      </c>
      <c r="P84" s="49">
        <f t="shared" si="40"/>
        <v>7124200</v>
      </c>
      <c r="Q84" s="49">
        <f t="shared" si="40"/>
        <v>20875621</v>
      </c>
      <c r="R84" s="49">
        <f t="shared" si="40"/>
        <v>0</v>
      </c>
      <c r="S84" s="39">
        <f t="shared" si="34"/>
        <v>0.335674883421772</v>
      </c>
      <c r="T84" s="49">
        <f t="shared" si="40"/>
        <v>11275350</v>
      </c>
      <c r="U84" s="49">
        <f t="shared" si="40"/>
        <v>20875621</v>
      </c>
      <c r="V84" s="66">
        <f>+V85+V86+V87</f>
        <v>0</v>
      </c>
      <c r="X84" s="37"/>
    </row>
    <row r="85" spans="1:24" ht="12">
      <c r="A85" s="61" t="s">
        <v>474</v>
      </c>
      <c r="B85" s="62" t="s">
        <v>209</v>
      </c>
      <c r="C85" s="48">
        <f>+'EJECUCIÓN MARZO 31 2022'!B85</f>
        <v>57680000</v>
      </c>
      <c r="D85" s="48">
        <f>+'EJECUCIÓN MARZO 31 2022'!C85</f>
        <v>0</v>
      </c>
      <c r="E85" s="48">
        <f>+'EJECUCIÓN MARZO 31 2022'!D85</f>
        <v>0</v>
      </c>
      <c r="F85" s="48">
        <f>+'EJECUCIÓN MARZO 31 2022'!E85</f>
        <v>57680000</v>
      </c>
      <c r="G85" s="48">
        <f>+'EJECUCIÓN MARZO 31 2022'!F85</f>
        <v>0</v>
      </c>
      <c r="H85" s="48">
        <f>+'EJECUCIÓN MARZO 31 2022'!G85</f>
        <v>57680000</v>
      </c>
      <c r="I85" s="48">
        <f>+'EJECUCIÓN MARZO 31 2022'!H85</f>
        <v>0</v>
      </c>
      <c r="J85" s="48">
        <f>+'EJECUCIÓN MARZO 31 2022'!I85</f>
        <v>57680000</v>
      </c>
      <c r="K85" s="48">
        <f>+'EJECUCIÓN MARZO 31 2022'!J85</f>
        <v>0</v>
      </c>
      <c r="L85" s="48">
        <f>+'EJECUCIÓN MARZO 31 2022'!K85</f>
        <v>5799700</v>
      </c>
      <c r="M85" s="48">
        <f>+'EJECUCIÓN MARZO 31 2022'!L85</f>
        <v>18054260</v>
      </c>
      <c r="N85" s="48">
        <f>+'EJECUCIÓN MARZO 31 2022'!M85</f>
        <v>39625740</v>
      </c>
      <c r="O85" s="35">
        <f t="shared" si="37"/>
        <v>0.3130072815533981</v>
      </c>
      <c r="P85" s="48">
        <f>+'EJECUCIÓN MARZO 31 2022'!O85</f>
        <v>5799700</v>
      </c>
      <c r="Q85" s="48">
        <f>+'EJECUCIÓN MARZO 31 2022'!P85</f>
        <v>18054260</v>
      </c>
      <c r="R85" s="48">
        <f>+'EJECUCIÓN MARZO 31 2022'!Q85</f>
        <v>0</v>
      </c>
      <c r="S85" s="36">
        <f t="shared" si="34"/>
        <v>0.3130072815533981</v>
      </c>
      <c r="T85" s="48">
        <f>+'EJECUCIÓN MARZO 31 2022'!S85</f>
        <v>9950850</v>
      </c>
      <c r="U85" s="48">
        <f>+'EJECUCIÓN MARZO 31 2022'!T85</f>
        <v>18054260</v>
      </c>
      <c r="V85" s="63">
        <f>+'EJECUCIÓN MARZO 31 2022'!U85</f>
        <v>0</v>
      </c>
      <c r="X85" s="37"/>
    </row>
    <row r="86" spans="1:24" ht="12">
      <c r="A86" s="61" t="s">
        <v>475</v>
      </c>
      <c r="B86" s="62" t="s">
        <v>210</v>
      </c>
      <c r="C86" s="48">
        <f>+'EJECUCIÓN MARZO 31 2022'!B87</f>
        <v>300000</v>
      </c>
      <c r="D86" s="48">
        <f>+'EJECUCIÓN MARZO 31 2022'!C87</f>
        <v>0</v>
      </c>
      <c r="E86" s="48">
        <f>+'EJECUCIÓN MARZO 31 2022'!D87</f>
        <v>0</v>
      </c>
      <c r="F86" s="48">
        <f>+'EJECUCIÓN MARZO 31 2022'!E87</f>
        <v>300000</v>
      </c>
      <c r="G86" s="48">
        <f>+'EJECUCIÓN MARZO 31 2022'!F87</f>
        <v>0</v>
      </c>
      <c r="H86" s="48">
        <f>+'EJECUCIÓN MARZO 31 2022'!G87</f>
        <v>300000</v>
      </c>
      <c r="I86" s="48">
        <f>+'EJECUCIÓN MARZO 31 2022'!H87</f>
        <v>0</v>
      </c>
      <c r="J86" s="48">
        <f>+'EJECUCIÓN MARZO 31 2022'!I87</f>
        <v>300000</v>
      </c>
      <c r="K86" s="48">
        <f>+'EJECUCIÓN MARZO 31 2022'!J87</f>
        <v>0</v>
      </c>
      <c r="L86" s="48">
        <f>+'EJECUCIÓN MARZO 31 2022'!K87</f>
        <v>0</v>
      </c>
      <c r="M86" s="48">
        <f>+'EJECUCIÓN MARZO 31 2022'!L87</f>
        <v>0</v>
      </c>
      <c r="N86" s="48">
        <f>+'EJECUCIÓN MARZO 31 2022'!M87</f>
        <v>300000</v>
      </c>
      <c r="O86" s="35">
        <f t="shared" si="37"/>
        <v>0</v>
      </c>
      <c r="P86" s="48">
        <f>+'EJECUCIÓN MARZO 31 2022'!O87</f>
        <v>0</v>
      </c>
      <c r="Q86" s="48">
        <f>+'EJECUCIÓN MARZO 31 2022'!P87</f>
        <v>0</v>
      </c>
      <c r="R86" s="48">
        <f>+'EJECUCIÓN MARZO 31 2022'!Q87</f>
        <v>0</v>
      </c>
      <c r="S86" s="36">
        <f t="shared" si="34"/>
        <v>0</v>
      </c>
      <c r="T86" s="48">
        <f>+'EJECUCIÓN MARZO 31 2022'!S87</f>
        <v>0</v>
      </c>
      <c r="U86" s="48">
        <f>+'EJECUCIÓN MARZO 31 2022'!T87</f>
        <v>0</v>
      </c>
      <c r="V86" s="63">
        <f>+'EJECUCIÓN MARZO 31 2022'!U87</f>
        <v>0</v>
      </c>
      <c r="X86" s="37"/>
    </row>
    <row r="87" spans="1:24" ht="12">
      <c r="A87" s="61" t="s">
        <v>476</v>
      </c>
      <c r="B87" s="62" t="s">
        <v>211</v>
      </c>
      <c r="C87" s="48">
        <f>+'EJECUCIÓN MARZO 31 2022'!B89</f>
        <v>4210000</v>
      </c>
      <c r="D87" s="48">
        <f>+'EJECUCIÓN MARZO 31 2022'!C89</f>
        <v>0</v>
      </c>
      <c r="E87" s="48">
        <f>+'EJECUCIÓN MARZO 31 2022'!D89</f>
        <v>0</v>
      </c>
      <c r="F87" s="48">
        <f>+'EJECUCIÓN MARZO 31 2022'!E89</f>
        <v>4210000</v>
      </c>
      <c r="G87" s="48">
        <f>+'EJECUCIÓN MARZO 31 2022'!F89</f>
        <v>0</v>
      </c>
      <c r="H87" s="48">
        <f>+'EJECUCIÓN MARZO 31 2022'!G89</f>
        <v>4210000</v>
      </c>
      <c r="I87" s="48">
        <f>+'EJECUCIÓN MARZO 31 2022'!H89</f>
        <v>0</v>
      </c>
      <c r="J87" s="48">
        <f>+'EJECUCIÓN MARZO 31 2022'!I89</f>
        <v>4210000</v>
      </c>
      <c r="K87" s="48">
        <f>+'EJECUCIÓN MARZO 31 2022'!J89</f>
        <v>0</v>
      </c>
      <c r="L87" s="48">
        <f>+'EJECUCIÓN MARZO 31 2022'!K89</f>
        <v>1324500</v>
      </c>
      <c r="M87" s="48">
        <f>+'EJECUCIÓN MARZO 31 2022'!L89</f>
        <v>2821361</v>
      </c>
      <c r="N87" s="48">
        <f>+'EJECUCIÓN MARZO 31 2022'!M89</f>
        <v>1388639</v>
      </c>
      <c r="O87" s="35">
        <f t="shared" si="37"/>
        <v>0.6701570071258908</v>
      </c>
      <c r="P87" s="48">
        <f>+'EJECUCIÓN MARZO 31 2022'!O89</f>
        <v>1324500</v>
      </c>
      <c r="Q87" s="48">
        <f>+'EJECUCIÓN MARZO 31 2022'!P89</f>
        <v>2821361</v>
      </c>
      <c r="R87" s="48">
        <f>+'EJECUCIÓN MARZO 31 2022'!Q89</f>
        <v>0</v>
      </c>
      <c r="S87" s="36">
        <f t="shared" si="34"/>
        <v>0.6701570071258908</v>
      </c>
      <c r="T87" s="48">
        <f>+'EJECUCIÓN MARZO 31 2022'!S89</f>
        <v>1324500</v>
      </c>
      <c r="U87" s="48">
        <f>+'EJECUCIÓN MARZO 31 2022'!T89</f>
        <v>2821361</v>
      </c>
      <c r="V87" s="63">
        <f>+'EJECUCIÓN MARZO 31 2022'!U89</f>
        <v>0</v>
      </c>
      <c r="X87" s="37"/>
    </row>
    <row r="88" spans="1:24" ht="22.5">
      <c r="A88" s="64" t="s">
        <v>477</v>
      </c>
      <c r="B88" s="67" t="s">
        <v>212</v>
      </c>
      <c r="C88" s="49">
        <f>+C89+C90+C91+C92+C93</f>
        <v>227447000</v>
      </c>
      <c r="D88" s="49">
        <f aca="true" t="shared" si="41" ref="D88:U88">+D89+D90+D91+D92+D93</f>
        <v>0</v>
      </c>
      <c r="E88" s="49">
        <f t="shared" si="41"/>
        <v>0</v>
      </c>
      <c r="F88" s="49">
        <f t="shared" si="41"/>
        <v>227447000</v>
      </c>
      <c r="G88" s="49">
        <f t="shared" si="41"/>
        <v>0</v>
      </c>
      <c r="H88" s="49">
        <f t="shared" si="41"/>
        <v>227447000</v>
      </c>
      <c r="I88" s="49">
        <f t="shared" si="41"/>
        <v>0</v>
      </c>
      <c r="J88" s="49">
        <f t="shared" si="41"/>
        <v>0</v>
      </c>
      <c r="K88" s="49">
        <f t="shared" si="41"/>
        <v>227447000</v>
      </c>
      <c r="L88" s="49">
        <f t="shared" si="41"/>
        <v>0</v>
      </c>
      <c r="M88" s="49">
        <f t="shared" si="41"/>
        <v>0</v>
      </c>
      <c r="N88" s="49">
        <f t="shared" si="41"/>
        <v>0</v>
      </c>
      <c r="O88" s="38">
        <f t="shared" si="37"/>
        <v>0</v>
      </c>
      <c r="P88" s="49">
        <f t="shared" si="41"/>
        <v>0</v>
      </c>
      <c r="Q88" s="49">
        <f t="shared" si="41"/>
        <v>0</v>
      </c>
      <c r="R88" s="49">
        <f t="shared" si="41"/>
        <v>0</v>
      </c>
      <c r="S88" s="39">
        <f t="shared" si="34"/>
        <v>0</v>
      </c>
      <c r="T88" s="49">
        <f t="shared" si="41"/>
        <v>0</v>
      </c>
      <c r="U88" s="49">
        <f t="shared" si="41"/>
        <v>0</v>
      </c>
      <c r="V88" s="66">
        <f>+V89+V90+V91+V92+V93</f>
        <v>0</v>
      </c>
      <c r="X88" s="37"/>
    </row>
    <row r="89" spans="1:24" ht="22.5">
      <c r="A89" s="61" t="s">
        <v>478</v>
      </c>
      <c r="B89" s="67" t="s">
        <v>213</v>
      </c>
      <c r="C89" s="48">
        <f>+'EJECUCIÓN MARZO 31 2022'!B91</f>
        <v>61800000</v>
      </c>
      <c r="D89" s="48">
        <f>+'EJECUCIÓN MARZO 31 2022'!C91</f>
        <v>0</v>
      </c>
      <c r="E89" s="48">
        <f>+'EJECUCIÓN MARZO 31 2022'!D91</f>
        <v>0</v>
      </c>
      <c r="F89" s="48">
        <f>+'EJECUCIÓN MARZO 31 2022'!E91</f>
        <v>61800000</v>
      </c>
      <c r="G89" s="48">
        <f>+'EJECUCIÓN MARZO 31 2022'!F91</f>
        <v>0</v>
      </c>
      <c r="H89" s="48">
        <f>+'EJECUCIÓN MARZO 31 2022'!G91</f>
        <v>61800000</v>
      </c>
      <c r="I89" s="48">
        <f>+'EJECUCIÓN MARZO 31 2022'!H91</f>
        <v>0</v>
      </c>
      <c r="J89" s="48">
        <f>+'EJECUCIÓN MARZO 31 2022'!I91</f>
        <v>0</v>
      </c>
      <c r="K89" s="48">
        <f>+'EJECUCIÓN MARZO 31 2022'!J91</f>
        <v>61800000</v>
      </c>
      <c r="L89" s="48">
        <f>+'EJECUCIÓN MARZO 31 2022'!K91</f>
        <v>0</v>
      </c>
      <c r="M89" s="48">
        <f>+'EJECUCIÓN MARZO 31 2022'!L91</f>
        <v>0</v>
      </c>
      <c r="N89" s="48">
        <f>+'EJECUCIÓN MARZO 31 2022'!M91</f>
        <v>0</v>
      </c>
      <c r="O89" s="35">
        <f t="shared" si="37"/>
        <v>0</v>
      </c>
      <c r="P89" s="48">
        <f>+'EJECUCIÓN MARZO 31 2022'!O91</f>
        <v>0</v>
      </c>
      <c r="Q89" s="48">
        <f>+'EJECUCIÓN MARZO 31 2022'!P91</f>
        <v>0</v>
      </c>
      <c r="R89" s="48">
        <f>+'EJECUCIÓN MARZO 31 2022'!Q91</f>
        <v>0</v>
      </c>
      <c r="S89" s="36">
        <f t="shared" si="34"/>
        <v>0</v>
      </c>
      <c r="T89" s="48">
        <f>+'EJECUCIÓN MARZO 31 2022'!S91</f>
        <v>0</v>
      </c>
      <c r="U89" s="48">
        <f>+'EJECUCIÓN MARZO 31 2022'!T91</f>
        <v>0</v>
      </c>
      <c r="V89" s="63">
        <f>+'EJECUCIÓN MARZO 31 2022'!U91</f>
        <v>0</v>
      </c>
      <c r="X89" s="37"/>
    </row>
    <row r="90" spans="1:24" ht="12">
      <c r="A90" s="61" t="s">
        <v>479</v>
      </c>
      <c r="B90" s="62" t="s">
        <v>214</v>
      </c>
      <c r="C90" s="48">
        <f>+'EJECUCIÓN MARZO 31 2022'!B93</f>
        <v>46350000</v>
      </c>
      <c r="D90" s="48">
        <f>+'EJECUCIÓN MARZO 31 2022'!C93</f>
        <v>0</v>
      </c>
      <c r="E90" s="48">
        <f>+'EJECUCIÓN MARZO 31 2022'!D93</f>
        <v>0</v>
      </c>
      <c r="F90" s="48">
        <f>+'EJECUCIÓN MARZO 31 2022'!E93</f>
        <v>46350000</v>
      </c>
      <c r="G90" s="48">
        <f>+'EJECUCIÓN MARZO 31 2022'!F93</f>
        <v>0</v>
      </c>
      <c r="H90" s="48">
        <f>+'EJECUCIÓN MARZO 31 2022'!G93</f>
        <v>46350000</v>
      </c>
      <c r="I90" s="48">
        <f>+'EJECUCIÓN MARZO 31 2022'!H93</f>
        <v>0</v>
      </c>
      <c r="J90" s="48">
        <f>+'EJECUCIÓN MARZO 31 2022'!I93</f>
        <v>0</v>
      </c>
      <c r="K90" s="48">
        <f>+'EJECUCIÓN MARZO 31 2022'!J93</f>
        <v>46350000</v>
      </c>
      <c r="L90" s="48">
        <f>+'EJECUCIÓN MARZO 31 2022'!K93</f>
        <v>0</v>
      </c>
      <c r="M90" s="48">
        <f>+'EJECUCIÓN MARZO 31 2022'!L93</f>
        <v>0</v>
      </c>
      <c r="N90" s="48">
        <f>+'EJECUCIÓN MARZO 31 2022'!M93</f>
        <v>0</v>
      </c>
      <c r="O90" s="35">
        <f t="shared" si="37"/>
        <v>0</v>
      </c>
      <c r="P90" s="48">
        <f>+'EJECUCIÓN MARZO 31 2022'!O93</f>
        <v>0</v>
      </c>
      <c r="Q90" s="48">
        <f>+'EJECUCIÓN MARZO 31 2022'!P93</f>
        <v>0</v>
      </c>
      <c r="R90" s="48">
        <f>+'EJECUCIÓN MARZO 31 2022'!Q93</f>
        <v>0</v>
      </c>
      <c r="S90" s="36">
        <f t="shared" si="34"/>
        <v>0</v>
      </c>
      <c r="T90" s="48">
        <f>+'EJECUCIÓN MARZO 31 2022'!S93</f>
        <v>0</v>
      </c>
      <c r="U90" s="48">
        <f>+'EJECUCIÓN MARZO 31 2022'!T93</f>
        <v>0</v>
      </c>
      <c r="V90" s="63">
        <f>+'EJECUCIÓN MARZO 31 2022'!U93</f>
        <v>0</v>
      </c>
      <c r="X90" s="37"/>
    </row>
    <row r="91" spans="1:24" ht="22.5">
      <c r="A91" s="61" t="s">
        <v>480</v>
      </c>
      <c r="B91" s="67" t="s">
        <v>215</v>
      </c>
      <c r="C91" s="48">
        <f>+'EJECUCIÓN MARZO 31 2022'!B95</f>
        <v>824000</v>
      </c>
      <c r="D91" s="48">
        <f>+'EJECUCIÓN MARZO 31 2022'!C95</f>
        <v>0</v>
      </c>
      <c r="E91" s="48">
        <f>+'EJECUCIÓN MARZO 31 2022'!D95</f>
        <v>0</v>
      </c>
      <c r="F91" s="48">
        <f>+'EJECUCIÓN MARZO 31 2022'!E95</f>
        <v>824000</v>
      </c>
      <c r="G91" s="48">
        <f>+'EJECUCIÓN MARZO 31 2022'!F95</f>
        <v>0</v>
      </c>
      <c r="H91" s="48">
        <f>+'EJECUCIÓN MARZO 31 2022'!G95</f>
        <v>824000</v>
      </c>
      <c r="I91" s="48">
        <f>+'EJECUCIÓN MARZO 31 2022'!H95</f>
        <v>0</v>
      </c>
      <c r="J91" s="48">
        <f>+'EJECUCIÓN MARZO 31 2022'!I95</f>
        <v>0</v>
      </c>
      <c r="K91" s="48">
        <f>+'EJECUCIÓN MARZO 31 2022'!J95</f>
        <v>824000</v>
      </c>
      <c r="L91" s="48">
        <f>+'EJECUCIÓN MARZO 31 2022'!K95</f>
        <v>0</v>
      </c>
      <c r="M91" s="48">
        <f>+'EJECUCIÓN MARZO 31 2022'!L95</f>
        <v>0</v>
      </c>
      <c r="N91" s="48">
        <f>+'EJECUCIÓN MARZO 31 2022'!M95</f>
        <v>0</v>
      </c>
      <c r="O91" s="35">
        <f t="shared" si="37"/>
        <v>0</v>
      </c>
      <c r="P91" s="48">
        <f>+'EJECUCIÓN MARZO 31 2022'!O95</f>
        <v>0</v>
      </c>
      <c r="Q91" s="48">
        <f>+'EJECUCIÓN MARZO 31 2022'!P95</f>
        <v>0</v>
      </c>
      <c r="R91" s="48">
        <f>+'EJECUCIÓN MARZO 31 2022'!Q95</f>
        <v>0</v>
      </c>
      <c r="S91" s="36">
        <f t="shared" si="34"/>
        <v>0</v>
      </c>
      <c r="T91" s="48">
        <f>+'EJECUCIÓN MARZO 31 2022'!S95</f>
        <v>0</v>
      </c>
      <c r="U91" s="48">
        <f>+'EJECUCIÓN MARZO 31 2022'!T95</f>
        <v>0</v>
      </c>
      <c r="V91" s="63">
        <f>+'EJECUCIÓN MARZO 31 2022'!U95</f>
        <v>0</v>
      </c>
      <c r="X91" s="37"/>
    </row>
    <row r="92" spans="1:24" ht="12">
      <c r="A92" s="61" t="s">
        <v>481</v>
      </c>
      <c r="B92" s="62" t="s">
        <v>216</v>
      </c>
      <c r="C92" s="48">
        <f>+'EJECUCIÓN MARZO 31 2022'!B97</f>
        <v>23690000</v>
      </c>
      <c r="D92" s="48">
        <f>+'EJECUCIÓN MARZO 31 2022'!C97</f>
        <v>0</v>
      </c>
      <c r="E92" s="48">
        <f>+'EJECUCIÓN MARZO 31 2022'!D97</f>
        <v>0</v>
      </c>
      <c r="F92" s="48">
        <f>+'EJECUCIÓN MARZO 31 2022'!E97</f>
        <v>23690000</v>
      </c>
      <c r="G92" s="48">
        <f>+'EJECUCIÓN MARZO 31 2022'!F97</f>
        <v>0</v>
      </c>
      <c r="H92" s="48">
        <f>+'EJECUCIÓN MARZO 31 2022'!G97</f>
        <v>23690000</v>
      </c>
      <c r="I92" s="48">
        <f>+'EJECUCIÓN MARZO 31 2022'!H97</f>
        <v>0</v>
      </c>
      <c r="J92" s="48">
        <f>+'EJECUCIÓN MARZO 31 2022'!I97</f>
        <v>0</v>
      </c>
      <c r="K92" s="48">
        <f>+'EJECUCIÓN MARZO 31 2022'!J97</f>
        <v>23690000</v>
      </c>
      <c r="L92" s="48">
        <f>+'EJECUCIÓN MARZO 31 2022'!K97</f>
        <v>0</v>
      </c>
      <c r="M92" s="48">
        <f>+'EJECUCIÓN MARZO 31 2022'!L97</f>
        <v>0</v>
      </c>
      <c r="N92" s="48">
        <f>+'EJECUCIÓN MARZO 31 2022'!M97</f>
        <v>0</v>
      </c>
      <c r="O92" s="35">
        <f t="shared" si="37"/>
        <v>0</v>
      </c>
      <c r="P92" s="48">
        <f>+'EJECUCIÓN MARZO 31 2022'!O97</f>
        <v>0</v>
      </c>
      <c r="Q92" s="48">
        <f>+'EJECUCIÓN MARZO 31 2022'!P97</f>
        <v>0</v>
      </c>
      <c r="R92" s="48">
        <f>+'EJECUCIÓN MARZO 31 2022'!Q97</f>
        <v>0</v>
      </c>
      <c r="S92" s="36">
        <f t="shared" si="34"/>
        <v>0</v>
      </c>
      <c r="T92" s="48">
        <f>+'EJECUCIÓN MARZO 31 2022'!S97</f>
        <v>0</v>
      </c>
      <c r="U92" s="48">
        <f>+'EJECUCIÓN MARZO 31 2022'!T97</f>
        <v>0</v>
      </c>
      <c r="V92" s="63">
        <f>+'EJECUCIÓN MARZO 31 2022'!U97</f>
        <v>0</v>
      </c>
      <c r="X92" s="37"/>
    </row>
    <row r="93" spans="1:24" ht="12">
      <c r="A93" s="61" t="s">
        <v>482</v>
      </c>
      <c r="B93" s="62" t="s">
        <v>217</v>
      </c>
      <c r="C93" s="48">
        <f>+'EJECUCIÓN MARZO 31 2022'!B99</f>
        <v>94783000</v>
      </c>
      <c r="D93" s="48">
        <f>+'EJECUCIÓN MARZO 31 2022'!C99</f>
        <v>0</v>
      </c>
      <c r="E93" s="48">
        <f>+'EJECUCIÓN MARZO 31 2022'!D99</f>
        <v>0</v>
      </c>
      <c r="F93" s="48">
        <f>+'EJECUCIÓN MARZO 31 2022'!E99</f>
        <v>94783000</v>
      </c>
      <c r="G93" s="48">
        <f>+'EJECUCIÓN MARZO 31 2022'!F99</f>
        <v>0</v>
      </c>
      <c r="H93" s="48">
        <f>+'EJECUCIÓN MARZO 31 2022'!G99</f>
        <v>94783000</v>
      </c>
      <c r="I93" s="48">
        <f>+'EJECUCIÓN MARZO 31 2022'!H99</f>
        <v>0</v>
      </c>
      <c r="J93" s="48">
        <f>+'EJECUCIÓN MARZO 31 2022'!I99</f>
        <v>0</v>
      </c>
      <c r="K93" s="48">
        <f>+'EJECUCIÓN MARZO 31 2022'!J99</f>
        <v>94783000</v>
      </c>
      <c r="L93" s="48">
        <f>+'EJECUCIÓN MARZO 31 2022'!K99</f>
        <v>0</v>
      </c>
      <c r="M93" s="48">
        <f>+'EJECUCIÓN MARZO 31 2022'!L99</f>
        <v>0</v>
      </c>
      <c r="N93" s="48">
        <f>+'EJECUCIÓN MARZO 31 2022'!M99</f>
        <v>0</v>
      </c>
      <c r="O93" s="35">
        <f t="shared" si="37"/>
        <v>0</v>
      </c>
      <c r="P93" s="48">
        <f>+'EJECUCIÓN MARZO 31 2022'!O99</f>
        <v>0</v>
      </c>
      <c r="Q93" s="48">
        <f>+'EJECUCIÓN MARZO 31 2022'!P99</f>
        <v>0</v>
      </c>
      <c r="R93" s="48">
        <f>+'EJECUCIÓN MARZO 31 2022'!Q99</f>
        <v>0</v>
      </c>
      <c r="S93" s="36">
        <f t="shared" si="34"/>
        <v>0</v>
      </c>
      <c r="T93" s="48">
        <f>+'EJECUCIÓN MARZO 31 2022'!S99</f>
        <v>0</v>
      </c>
      <c r="U93" s="48">
        <f>+'EJECUCIÓN MARZO 31 2022'!T99</f>
        <v>0</v>
      </c>
      <c r="V93" s="63">
        <f>+'EJECUCIÓN MARZO 31 2022'!U99</f>
        <v>0</v>
      </c>
      <c r="X93" s="37"/>
    </row>
    <row r="94" spans="1:24" ht="22.5">
      <c r="A94" s="64" t="s">
        <v>483</v>
      </c>
      <c r="B94" s="67" t="s">
        <v>218</v>
      </c>
      <c r="C94" s="49">
        <f>+C95</f>
        <v>8755000</v>
      </c>
      <c r="D94" s="49">
        <f aca="true" t="shared" si="42" ref="D94:U94">+D95</f>
        <v>0</v>
      </c>
      <c r="E94" s="49">
        <f t="shared" si="42"/>
        <v>0</v>
      </c>
      <c r="F94" s="49">
        <f t="shared" si="42"/>
        <v>8755000</v>
      </c>
      <c r="G94" s="49">
        <f t="shared" si="42"/>
        <v>0</v>
      </c>
      <c r="H94" s="49">
        <f t="shared" si="42"/>
        <v>8755000</v>
      </c>
      <c r="I94" s="49">
        <f t="shared" si="42"/>
        <v>0</v>
      </c>
      <c r="J94" s="49">
        <f t="shared" si="42"/>
        <v>0</v>
      </c>
      <c r="K94" s="49">
        <f t="shared" si="42"/>
        <v>8755000</v>
      </c>
      <c r="L94" s="49">
        <f t="shared" si="42"/>
        <v>0</v>
      </c>
      <c r="M94" s="49">
        <f t="shared" si="42"/>
        <v>0</v>
      </c>
      <c r="N94" s="49">
        <f t="shared" si="42"/>
        <v>0</v>
      </c>
      <c r="O94" s="38">
        <f t="shared" si="37"/>
        <v>0</v>
      </c>
      <c r="P94" s="49">
        <f t="shared" si="42"/>
        <v>0</v>
      </c>
      <c r="Q94" s="49">
        <f t="shared" si="42"/>
        <v>0</v>
      </c>
      <c r="R94" s="49">
        <f t="shared" si="42"/>
        <v>0</v>
      </c>
      <c r="S94" s="39">
        <f t="shared" si="34"/>
        <v>0</v>
      </c>
      <c r="T94" s="49">
        <f t="shared" si="42"/>
        <v>0</v>
      </c>
      <c r="U94" s="49">
        <f t="shared" si="42"/>
        <v>0</v>
      </c>
      <c r="V94" s="66">
        <f>+V95</f>
        <v>0</v>
      </c>
      <c r="X94" s="37"/>
    </row>
    <row r="95" spans="1:24" ht="12">
      <c r="A95" s="61" t="s">
        <v>484</v>
      </c>
      <c r="B95" s="62" t="s">
        <v>219</v>
      </c>
      <c r="C95" s="48">
        <f>+'EJECUCIÓN MARZO 31 2022'!B101</f>
        <v>8755000</v>
      </c>
      <c r="D95" s="48">
        <f>+'EJECUCIÓN MARZO 31 2022'!C101</f>
        <v>0</v>
      </c>
      <c r="E95" s="48">
        <f>+'EJECUCIÓN MARZO 31 2022'!D101</f>
        <v>0</v>
      </c>
      <c r="F95" s="48">
        <f>+'EJECUCIÓN MARZO 31 2022'!E101</f>
        <v>8755000</v>
      </c>
      <c r="G95" s="48">
        <f>+'EJECUCIÓN MARZO 31 2022'!F101</f>
        <v>0</v>
      </c>
      <c r="H95" s="48">
        <f>+'EJECUCIÓN MARZO 31 2022'!G101</f>
        <v>8755000</v>
      </c>
      <c r="I95" s="48">
        <f>+'EJECUCIÓN MARZO 31 2022'!H101</f>
        <v>0</v>
      </c>
      <c r="J95" s="48">
        <f>+'EJECUCIÓN MARZO 31 2022'!I101</f>
        <v>0</v>
      </c>
      <c r="K95" s="48">
        <f>+'EJECUCIÓN MARZO 31 2022'!J101</f>
        <v>8755000</v>
      </c>
      <c r="L95" s="48">
        <f>+'EJECUCIÓN MARZO 31 2022'!K101</f>
        <v>0</v>
      </c>
      <c r="M95" s="48">
        <f>+'EJECUCIÓN MARZO 31 2022'!L101</f>
        <v>0</v>
      </c>
      <c r="N95" s="48">
        <f>+'EJECUCIÓN MARZO 31 2022'!M101</f>
        <v>0</v>
      </c>
      <c r="O95" s="35">
        <f t="shared" si="37"/>
        <v>0</v>
      </c>
      <c r="P95" s="48">
        <f>+'EJECUCIÓN MARZO 31 2022'!O101</f>
        <v>0</v>
      </c>
      <c r="Q95" s="48">
        <f>+'EJECUCIÓN MARZO 31 2022'!P101</f>
        <v>0</v>
      </c>
      <c r="R95" s="48">
        <f>+'EJECUCIÓN MARZO 31 2022'!Q101</f>
        <v>0</v>
      </c>
      <c r="S95" s="36">
        <f t="shared" si="34"/>
        <v>0</v>
      </c>
      <c r="T95" s="48">
        <f>+'EJECUCIÓN MARZO 31 2022'!S101</f>
        <v>0</v>
      </c>
      <c r="U95" s="48">
        <f>+'EJECUCIÓN MARZO 31 2022'!T101</f>
        <v>0</v>
      </c>
      <c r="V95" s="63">
        <f>+'EJECUCIÓN MARZO 31 2022'!U101</f>
        <v>0</v>
      </c>
      <c r="X95" s="37"/>
    </row>
    <row r="96" spans="1:24" ht="12">
      <c r="A96" s="61" t="s">
        <v>485</v>
      </c>
      <c r="B96" s="62" t="s">
        <v>220</v>
      </c>
      <c r="C96" s="48">
        <f>+C97</f>
        <v>9270000</v>
      </c>
      <c r="D96" s="48">
        <f aca="true" t="shared" si="43" ref="D96:U97">+D97</f>
        <v>0</v>
      </c>
      <c r="E96" s="48">
        <f t="shared" si="43"/>
        <v>0</v>
      </c>
      <c r="F96" s="48">
        <f t="shared" si="43"/>
        <v>9270000</v>
      </c>
      <c r="G96" s="48">
        <f t="shared" si="43"/>
        <v>0</v>
      </c>
      <c r="H96" s="48">
        <f t="shared" si="43"/>
        <v>9270000</v>
      </c>
      <c r="I96" s="48">
        <f t="shared" si="43"/>
        <v>0</v>
      </c>
      <c r="J96" s="48">
        <f t="shared" si="43"/>
        <v>9270000</v>
      </c>
      <c r="K96" s="48">
        <f t="shared" si="43"/>
        <v>0</v>
      </c>
      <c r="L96" s="48">
        <f t="shared" si="43"/>
        <v>34481</v>
      </c>
      <c r="M96" s="48">
        <f t="shared" si="43"/>
        <v>182677</v>
      </c>
      <c r="N96" s="48">
        <f t="shared" si="43"/>
        <v>9087323</v>
      </c>
      <c r="O96" s="35">
        <f t="shared" si="37"/>
        <v>0.019706256742179074</v>
      </c>
      <c r="P96" s="48">
        <f t="shared" si="43"/>
        <v>34481</v>
      </c>
      <c r="Q96" s="48">
        <f t="shared" si="43"/>
        <v>182677</v>
      </c>
      <c r="R96" s="48">
        <f t="shared" si="43"/>
        <v>0</v>
      </c>
      <c r="S96" s="36">
        <f t="shared" si="34"/>
        <v>0.019706256742179074</v>
      </c>
      <c r="T96" s="48">
        <f t="shared" si="43"/>
        <v>34481</v>
      </c>
      <c r="U96" s="48">
        <f t="shared" si="43"/>
        <v>182677</v>
      </c>
      <c r="V96" s="63">
        <f>+V97</f>
        <v>0</v>
      </c>
      <c r="X96" s="37"/>
    </row>
    <row r="97" spans="1:24" ht="22.5">
      <c r="A97" s="64" t="s">
        <v>486</v>
      </c>
      <c r="B97" s="67" t="s">
        <v>221</v>
      </c>
      <c r="C97" s="49">
        <f>+C98</f>
        <v>9270000</v>
      </c>
      <c r="D97" s="49">
        <f t="shared" si="43"/>
        <v>0</v>
      </c>
      <c r="E97" s="49">
        <f t="shared" si="43"/>
        <v>0</v>
      </c>
      <c r="F97" s="49">
        <f t="shared" si="43"/>
        <v>9270000</v>
      </c>
      <c r="G97" s="49">
        <f t="shared" si="43"/>
        <v>0</v>
      </c>
      <c r="H97" s="49">
        <f t="shared" si="43"/>
        <v>9270000</v>
      </c>
      <c r="I97" s="49">
        <f t="shared" si="43"/>
        <v>0</v>
      </c>
      <c r="J97" s="49">
        <f t="shared" si="43"/>
        <v>9270000</v>
      </c>
      <c r="K97" s="49">
        <f t="shared" si="43"/>
        <v>0</v>
      </c>
      <c r="L97" s="49">
        <f t="shared" si="43"/>
        <v>34481</v>
      </c>
      <c r="M97" s="49">
        <f t="shared" si="43"/>
        <v>182677</v>
      </c>
      <c r="N97" s="49">
        <f t="shared" si="43"/>
        <v>9087323</v>
      </c>
      <c r="O97" s="38">
        <f t="shared" si="37"/>
        <v>0.019706256742179074</v>
      </c>
      <c r="P97" s="49">
        <f t="shared" si="43"/>
        <v>34481</v>
      </c>
      <c r="Q97" s="49">
        <f t="shared" si="43"/>
        <v>182677</v>
      </c>
      <c r="R97" s="49">
        <f t="shared" si="43"/>
        <v>0</v>
      </c>
      <c r="S97" s="39">
        <f t="shared" si="34"/>
        <v>0.019706256742179074</v>
      </c>
      <c r="T97" s="49">
        <f t="shared" si="43"/>
        <v>34481</v>
      </c>
      <c r="U97" s="49">
        <f t="shared" si="43"/>
        <v>182677</v>
      </c>
      <c r="V97" s="66">
        <f>+V98</f>
        <v>0</v>
      </c>
      <c r="X97" s="37"/>
    </row>
    <row r="98" spans="1:24" ht="12">
      <c r="A98" s="61" t="s">
        <v>487</v>
      </c>
      <c r="B98" s="62" t="s">
        <v>222</v>
      </c>
      <c r="C98" s="48">
        <f>+'EJECUCIÓN MARZO 31 2022'!B103</f>
        <v>9270000</v>
      </c>
      <c r="D98" s="48">
        <f>+'EJECUCIÓN MARZO 31 2022'!C103</f>
        <v>0</v>
      </c>
      <c r="E98" s="48">
        <f>+'EJECUCIÓN MARZO 31 2022'!D103</f>
        <v>0</v>
      </c>
      <c r="F98" s="48">
        <f>+'EJECUCIÓN MARZO 31 2022'!E103</f>
        <v>9270000</v>
      </c>
      <c r="G98" s="48">
        <f>+'EJECUCIÓN MARZO 31 2022'!F103</f>
        <v>0</v>
      </c>
      <c r="H98" s="48">
        <f>+'EJECUCIÓN MARZO 31 2022'!G103</f>
        <v>9270000</v>
      </c>
      <c r="I98" s="48">
        <f>+'EJECUCIÓN MARZO 31 2022'!H103</f>
        <v>0</v>
      </c>
      <c r="J98" s="48">
        <f>+'EJECUCIÓN MARZO 31 2022'!I103</f>
        <v>9270000</v>
      </c>
      <c r="K98" s="48">
        <f>+'EJECUCIÓN MARZO 31 2022'!J103</f>
        <v>0</v>
      </c>
      <c r="L98" s="48">
        <f>+'EJECUCIÓN MARZO 31 2022'!K103</f>
        <v>34481</v>
      </c>
      <c r="M98" s="48">
        <f>+'EJECUCIÓN MARZO 31 2022'!L103</f>
        <v>182677</v>
      </c>
      <c r="N98" s="48">
        <f>+'EJECUCIÓN MARZO 31 2022'!M103</f>
        <v>9087323</v>
      </c>
      <c r="O98" s="35">
        <f t="shared" si="37"/>
        <v>0.019706256742179074</v>
      </c>
      <c r="P98" s="48">
        <f>+'EJECUCIÓN MARZO 31 2022'!O103</f>
        <v>34481</v>
      </c>
      <c r="Q98" s="48">
        <f>+'EJECUCIÓN MARZO 31 2022'!P103</f>
        <v>182677</v>
      </c>
      <c r="R98" s="48">
        <f>+'EJECUCIÓN MARZO 31 2022'!Q103</f>
        <v>0</v>
      </c>
      <c r="S98" s="36">
        <f t="shared" si="34"/>
        <v>0.019706256742179074</v>
      </c>
      <c r="T98" s="48">
        <f>+'EJECUCIÓN MARZO 31 2022'!S103</f>
        <v>34481</v>
      </c>
      <c r="U98" s="48">
        <f>+'EJECUCIÓN MARZO 31 2022'!T103</f>
        <v>182677</v>
      </c>
      <c r="V98" s="63">
        <f>+'EJECUCIÓN MARZO 31 2022'!U103</f>
        <v>0</v>
      </c>
      <c r="X98" s="37"/>
    </row>
    <row r="99" spans="1:24" s="29" customFormat="1" ht="23.25" customHeight="1">
      <c r="A99" s="55" t="s">
        <v>488</v>
      </c>
      <c r="B99" s="68" t="s">
        <v>223</v>
      </c>
      <c r="C99" s="46">
        <f>+C100</f>
        <v>931000</v>
      </c>
      <c r="D99" s="46">
        <f aca="true" t="shared" si="44" ref="D99:U101">+D100</f>
        <v>0</v>
      </c>
      <c r="E99" s="46">
        <f t="shared" si="44"/>
        <v>0</v>
      </c>
      <c r="F99" s="46">
        <f t="shared" si="44"/>
        <v>931000</v>
      </c>
      <c r="G99" s="46">
        <f t="shared" si="44"/>
        <v>0</v>
      </c>
      <c r="H99" s="46">
        <f t="shared" si="44"/>
        <v>931000</v>
      </c>
      <c r="I99" s="46">
        <f t="shared" si="44"/>
        <v>0</v>
      </c>
      <c r="J99" s="46">
        <f t="shared" si="44"/>
        <v>0</v>
      </c>
      <c r="K99" s="46">
        <f t="shared" si="44"/>
        <v>931000</v>
      </c>
      <c r="L99" s="46">
        <f t="shared" si="44"/>
        <v>0</v>
      </c>
      <c r="M99" s="46">
        <f t="shared" si="44"/>
        <v>0</v>
      </c>
      <c r="N99" s="46">
        <f t="shared" si="44"/>
        <v>0</v>
      </c>
      <c r="O99" s="28">
        <f t="shared" si="37"/>
        <v>0</v>
      </c>
      <c r="P99" s="46">
        <f t="shared" si="44"/>
        <v>0</v>
      </c>
      <c r="Q99" s="46">
        <f t="shared" si="44"/>
        <v>0</v>
      </c>
      <c r="R99" s="46">
        <f t="shared" si="44"/>
        <v>0</v>
      </c>
      <c r="S99" s="34">
        <f t="shared" si="34"/>
        <v>0</v>
      </c>
      <c r="T99" s="46">
        <f t="shared" si="44"/>
        <v>0</v>
      </c>
      <c r="U99" s="46">
        <f t="shared" si="44"/>
        <v>0</v>
      </c>
      <c r="V99" s="57">
        <f>+V100</f>
        <v>0</v>
      </c>
      <c r="X99" s="33"/>
    </row>
    <row r="100" spans="1:24" ht="12">
      <c r="A100" s="61" t="s">
        <v>489</v>
      </c>
      <c r="B100" s="62" t="s">
        <v>224</v>
      </c>
      <c r="C100" s="48">
        <f>+C101</f>
        <v>931000</v>
      </c>
      <c r="D100" s="48">
        <f t="shared" si="44"/>
        <v>0</v>
      </c>
      <c r="E100" s="48">
        <f t="shared" si="44"/>
        <v>0</v>
      </c>
      <c r="F100" s="48">
        <f t="shared" si="44"/>
        <v>931000</v>
      </c>
      <c r="G100" s="48">
        <f t="shared" si="44"/>
        <v>0</v>
      </c>
      <c r="H100" s="48">
        <f t="shared" si="44"/>
        <v>931000</v>
      </c>
      <c r="I100" s="48">
        <f t="shared" si="44"/>
        <v>0</v>
      </c>
      <c r="J100" s="48">
        <f t="shared" si="44"/>
        <v>0</v>
      </c>
      <c r="K100" s="48">
        <f t="shared" si="44"/>
        <v>931000</v>
      </c>
      <c r="L100" s="48">
        <f t="shared" si="44"/>
        <v>0</v>
      </c>
      <c r="M100" s="48">
        <f t="shared" si="44"/>
        <v>0</v>
      </c>
      <c r="N100" s="48">
        <f t="shared" si="44"/>
        <v>0</v>
      </c>
      <c r="O100" s="35">
        <f t="shared" si="37"/>
        <v>0</v>
      </c>
      <c r="P100" s="48">
        <f t="shared" si="44"/>
        <v>0</v>
      </c>
      <c r="Q100" s="48">
        <f t="shared" si="44"/>
        <v>0</v>
      </c>
      <c r="R100" s="48">
        <f t="shared" si="44"/>
        <v>0</v>
      </c>
      <c r="S100" s="36">
        <f t="shared" si="34"/>
        <v>0</v>
      </c>
      <c r="T100" s="48">
        <f t="shared" si="44"/>
        <v>0</v>
      </c>
      <c r="U100" s="48">
        <f t="shared" si="44"/>
        <v>0</v>
      </c>
      <c r="V100" s="63">
        <f>+V101</f>
        <v>0</v>
      </c>
      <c r="X100" s="37"/>
    </row>
    <row r="101" spans="1:24" ht="12">
      <c r="A101" s="64" t="s">
        <v>490</v>
      </c>
      <c r="B101" s="65" t="s">
        <v>225</v>
      </c>
      <c r="C101" s="49">
        <f>+C102</f>
        <v>931000</v>
      </c>
      <c r="D101" s="49">
        <f t="shared" si="44"/>
        <v>0</v>
      </c>
      <c r="E101" s="49">
        <f t="shared" si="44"/>
        <v>0</v>
      </c>
      <c r="F101" s="49">
        <f t="shared" si="44"/>
        <v>931000</v>
      </c>
      <c r="G101" s="49">
        <f t="shared" si="44"/>
        <v>0</v>
      </c>
      <c r="H101" s="49">
        <f t="shared" si="44"/>
        <v>931000</v>
      </c>
      <c r="I101" s="49">
        <f t="shared" si="44"/>
        <v>0</v>
      </c>
      <c r="J101" s="49">
        <f t="shared" si="44"/>
        <v>0</v>
      </c>
      <c r="K101" s="49">
        <f t="shared" si="44"/>
        <v>931000</v>
      </c>
      <c r="L101" s="49">
        <f t="shared" si="44"/>
        <v>0</v>
      </c>
      <c r="M101" s="49">
        <f t="shared" si="44"/>
        <v>0</v>
      </c>
      <c r="N101" s="49">
        <f t="shared" si="44"/>
        <v>0</v>
      </c>
      <c r="O101" s="38">
        <f t="shared" si="37"/>
        <v>0</v>
      </c>
      <c r="P101" s="49">
        <f t="shared" si="44"/>
        <v>0</v>
      </c>
      <c r="Q101" s="49">
        <f t="shared" si="44"/>
        <v>0</v>
      </c>
      <c r="R101" s="49">
        <f t="shared" si="44"/>
        <v>0</v>
      </c>
      <c r="S101" s="39">
        <f t="shared" si="34"/>
        <v>0</v>
      </c>
      <c r="T101" s="49">
        <f t="shared" si="44"/>
        <v>0</v>
      </c>
      <c r="U101" s="49">
        <f t="shared" si="44"/>
        <v>0</v>
      </c>
      <c r="V101" s="66">
        <f>+V102</f>
        <v>0</v>
      </c>
      <c r="X101" s="37"/>
    </row>
    <row r="102" spans="1:24" ht="12">
      <c r="A102" s="61" t="s">
        <v>491</v>
      </c>
      <c r="B102" s="62" t="s">
        <v>226</v>
      </c>
      <c r="C102" s="48">
        <f>+'EJECUCIÓN MARZO 31 2022'!B5</f>
        <v>931000</v>
      </c>
      <c r="D102" s="48">
        <f>+'EJECUCIÓN MARZO 31 2022'!C5</f>
        <v>0</v>
      </c>
      <c r="E102" s="48">
        <f>+'EJECUCIÓN MARZO 31 2022'!D5</f>
        <v>0</v>
      </c>
      <c r="F102" s="48">
        <f>+'EJECUCIÓN MARZO 31 2022'!E5</f>
        <v>931000</v>
      </c>
      <c r="G102" s="48">
        <f>+'EJECUCIÓN MARZO 31 2022'!F5</f>
        <v>0</v>
      </c>
      <c r="H102" s="48">
        <f>+'EJECUCIÓN MARZO 31 2022'!G5</f>
        <v>931000</v>
      </c>
      <c r="I102" s="48">
        <f>+'EJECUCIÓN MARZO 31 2022'!H5</f>
        <v>0</v>
      </c>
      <c r="J102" s="48">
        <f>+'EJECUCIÓN MARZO 31 2022'!I5</f>
        <v>0</v>
      </c>
      <c r="K102" s="48">
        <f>+'EJECUCIÓN MARZO 31 2022'!J5</f>
        <v>931000</v>
      </c>
      <c r="L102" s="48">
        <f>+'EJECUCIÓN MARZO 31 2022'!K5</f>
        <v>0</v>
      </c>
      <c r="M102" s="48">
        <f>+'EJECUCIÓN MARZO 31 2022'!L5</f>
        <v>0</v>
      </c>
      <c r="N102" s="48">
        <f>+'EJECUCIÓN MARZO 31 2022'!M5</f>
        <v>0</v>
      </c>
      <c r="O102" s="35">
        <f t="shared" si="37"/>
        <v>0</v>
      </c>
      <c r="P102" s="48">
        <f>+'EJECUCIÓN MARZO 31 2022'!O5</f>
        <v>0</v>
      </c>
      <c r="Q102" s="48">
        <f>+'EJECUCIÓN MARZO 31 2022'!P5</f>
        <v>0</v>
      </c>
      <c r="R102" s="48">
        <f>+'EJECUCIÓN MARZO 31 2022'!Q5</f>
        <v>0</v>
      </c>
      <c r="S102" s="36">
        <f t="shared" si="34"/>
        <v>0</v>
      </c>
      <c r="T102" s="48">
        <f>+'EJECUCIÓN MARZO 31 2022'!S5</f>
        <v>0</v>
      </c>
      <c r="U102" s="48">
        <f>+'EJECUCIÓN MARZO 31 2022'!T5</f>
        <v>0</v>
      </c>
      <c r="V102" s="63">
        <f>+'EJECUCIÓN MARZO 31 2022'!U5</f>
        <v>0</v>
      </c>
      <c r="X102" s="37"/>
    </row>
    <row r="103" spans="1:24" ht="12">
      <c r="A103" s="61" t="s">
        <v>513</v>
      </c>
      <c r="B103" s="62" t="s">
        <v>514</v>
      </c>
      <c r="C103" s="48">
        <f>+'EJECUCIÓN MARZO 31 2022'!B105</f>
        <v>0</v>
      </c>
      <c r="D103" s="48">
        <f>+'EJECUCIÓN MARZO 31 2022'!C105</f>
        <v>0</v>
      </c>
      <c r="E103" s="48">
        <f>+'EJECUCIÓN MARZO 31 2022'!D105</f>
        <v>0</v>
      </c>
      <c r="F103" s="48">
        <f>+'EJECUCIÓN MARZO 31 2022'!E105</f>
        <v>0</v>
      </c>
      <c r="G103" s="48">
        <f>+'EJECUCIÓN MARZO 31 2022'!F105</f>
        <v>0</v>
      </c>
      <c r="H103" s="48">
        <f>+'EJECUCIÓN MARZO 31 2022'!G105</f>
        <v>0</v>
      </c>
      <c r="I103" s="48">
        <f>+'EJECUCIÓN MARZO 31 2022'!H105</f>
        <v>0</v>
      </c>
      <c r="J103" s="48">
        <f>+'EJECUCIÓN MARZO 31 2022'!I105</f>
        <v>0</v>
      </c>
      <c r="K103" s="48">
        <f>+'EJECUCIÓN MARZO 31 2022'!J105</f>
        <v>0</v>
      </c>
      <c r="L103" s="48">
        <f>+'EJECUCIÓN MARZO 31 2022'!K105</f>
        <v>0</v>
      </c>
      <c r="M103" s="48">
        <f>+'EJECUCIÓN MARZO 31 2022'!L105</f>
        <v>0</v>
      </c>
      <c r="N103" s="48">
        <f>+'EJECUCIÓN MARZO 31 2022'!M105</f>
        <v>0</v>
      </c>
      <c r="O103" s="48">
        <f>+'EJECUCIÓN MARZO 31 2022'!N105</f>
        <v>0</v>
      </c>
      <c r="P103" s="48">
        <f>+'EJECUCIÓN MARZO 31 2022'!O105</f>
        <v>0</v>
      </c>
      <c r="Q103" s="48">
        <f>+'EJECUCIÓN MARZO 31 2022'!P105</f>
        <v>0</v>
      </c>
      <c r="R103" s="48">
        <f>+'EJECUCIÓN MARZO 31 2022'!Q105</f>
        <v>0</v>
      </c>
      <c r="S103" s="48">
        <f>+'EJECUCIÓN MARZO 31 2022'!R105</f>
        <v>0</v>
      </c>
      <c r="T103" s="48">
        <f>+'EJECUCIÓN MARZO 31 2022'!S105</f>
        <v>0</v>
      </c>
      <c r="U103" s="48">
        <f>+'EJECUCIÓN MARZO 31 2022'!T105</f>
        <v>0</v>
      </c>
      <c r="V103" s="63">
        <f>+'EJECUCIÓN MARZO 31 2022'!U105</f>
        <v>0</v>
      </c>
      <c r="X103" s="37"/>
    </row>
    <row r="104" spans="1:24" s="29" customFormat="1" ht="12">
      <c r="A104" s="55" t="s">
        <v>492</v>
      </c>
      <c r="B104" s="56" t="s">
        <v>227</v>
      </c>
      <c r="C104" s="46">
        <f>+C105+C106</f>
        <v>1199794000</v>
      </c>
      <c r="D104" s="46">
        <f aca="true" t="shared" si="45" ref="D104:U104">+D105+D106</f>
        <v>0</v>
      </c>
      <c r="E104" s="46">
        <f t="shared" si="45"/>
        <v>0</v>
      </c>
      <c r="F104" s="46">
        <f t="shared" si="45"/>
        <v>1199794000</v>
      </c>
      <c r="G104" s="46">
        <f t="shared" si="45"/>
        <v>0</v>
      </c>
      <c r="H104" s="46">
        <f t="shared" si="45"/>
        <v>1199794000</v>
      </c>
      <c r="I104" s="46">
        <f t="shared" si="45"/>
        <v>-136474</v>
      </c>
      <c r="J104" s="46">
        <f t="shared" si="45"/>
        <v>677072725</v>
      </c>
      <c r="K104" s="46">
        <f t="shared" si="45"/>
        <v>522721275</v>
      </c>
      <c r="L104" s="46">
        <f t="shared" si="45"/>
        <v>-136474</v>
      </c>
      <c r="M104" s="46">
        <f t="shared" si="45"/>
        <v>677072725</v>
      </c>
      <c r="N104" s="46">
        <f t="shared" si="45"/>
        <v>0</v>
      </c>
      <c r="O104" s="28">
        <f>+M104/H104</f>
        <v>0.5643241464784788</v>
      </c>
      <c r="P104" s="46">
        <f t="shared" si="45"/>
        <v>244587639</v>
      </c>
      <c r="Q104" s="46">
        <f t="shared" si="45"/>
        <v>343054033</v>
      </c>
      <c r="R104" s="46">
        <f t="shared" si="45"/>
        <v>334018692</v>
      </c>
      <c r="S104" s="34">
        <f t="shared" si="34"/>
        <v>0.28592744504473266</v>
      </c>
      <c r="T104" s="46">
        <f t="shared" si="45"/>
        <v>244587639</v>
      </c>
      <c r="U104" s="46">
        <f t="shared" si="45"/>
        <v>343054033</v>
      </c>
      <c r="V104" s="57">
        <f>+V105+V106</f>
        <v>0</v>
      </c>
      <c r="X104" s="33"/>
    </row>
    <row r="105" spans="1:24" ht="12">
      <c r="A105" s="61" t="s">
        <v>493</v>
      </c>
      <c r="B105" s="62" t="s">
        <v>228</v>
      </c>
      <c r="C105" s="48">
        <f>+'EJECUCIÓN MARZO 31 2022'!B7</f>
        <v>1087772000</v>
      </c>
      <c r="D105" s="48">
        <f>+'EJECUCIÓN MARZO 31 2022'!C7</f>
        <v>0</v>
      </c>
      <c r="E105" s="48">
        <f>+'EJECUCIÓN MARZO 31 2022'!D7</f>
        <v>0</v>
      </c>
      <c r="F105" s="48">
        <f>+'EJECUCIÓN MARZO 31 2022'!E7</f>
        <v>1087772000</v>
      </c>
      <c r="G105" s="48">
        <f>+'EJECUCIÓN MARZO 31 2022'!F7</f>
        <v>0</v>
      </c>
      <c r="H105" s="48">
        <f>+'EJECUCIÓN MARZO 31 2022'!G7</f>
        <v>1087772000</v>
      </c>
      <c r="I105" s="48">
        <f>+'EJECUCIÓN MARZO 31 2022'!H7</f>
        <v>0</v>
      </c>
      <c r="J105" s="48">
        <f>+'EJECUCIÓN MARZO 31 2022'!I7</f>
        <v>660155312</v>
      </c>
      <c r="K105" s="48">
        <f>+'EJECUCIÓN MARZO 31 2022'!J7</f>
        <v>427616688</v>
      </c>
      <c r="L105" s="48">
        <f>+'EJECUCIÓN MARZO 31 2022'!K7</f>
        <v>0</v>
      </c>
      <c r="M105" s="48">
        <f>+'EJECUCIÓN MARZO 31 2022'!L7</f>
        <v>660155312</v>
      </c>
      <c r="N105" s="48">
        <f>+'EJECUCIÓN MARZO 31 2022'!M7</f>
        <v>0</v>
      </c>
      <c r="O105" s="35">
        <f t="shared" si="37"/>
        <v>0.6068875757052029</v>
      </c>
      <c r="P105" s="48">
        <f>+'EJECUCIÓN MARZO 31 2022'!O7</f>
        <v>238519315</v>
      </c>
      <c r="Q105" s="48">
        <f>+'EJECUCIÓN MARZO 31 2022'!P7</f>
        <v>335719840</v>
      </c>
      <c r="R105" s="48">
        <f>+'EJECUCIÓN MARZO 31 2022'!Q7</f>
        <v>324435472</v>
      </c>
      <c r="S105" s="36">
        <f t="shared" si="34"/>
        <v>0.30863070569935613</v>
      </c>
      <c r="T105" s="48">
        <f>+'EJECUCIÓN MARZO 31 2022'!S7</f>
        <v>238519315</v>
      </c>
      <c r="U105" s="48">
        <f>+'EJECUCIÓN MARZO 31 2022'!T7</f>
        <v>335719840</v>
      </c>
      <c r="V105" s="63">
        <f>+'EJECUCIÓN MARZO 31 2022'!U7</f>
        <v>0</v>
      </c>
      <c r="X105" s="37"/>
    </row>
    <row r="106" spans="1:24" ht="12">
      <c r="A106" s="61" t="s">
        <v>494</v>
      </c>
      <c r="B106" s="62" t="s">
        <v>229</v>
      </c>
      <c r="C106" s="48">
        <f>+'EJECUCIÓN MARZO 31 2022'!B9</f>
        <v>112022000</v>
      </c>
      <c r="D106" s="48">
        <f>+'EJECUCIÓN MARZO 31 2022'!C9</f>
        <v>0</v>
      </c>
      <c r="E106" s="48">
        <f>+'EJECUCIÓN MARZO 31 2022'!D9</f>
        <v>0</v>
      </c>
      <c r="F106" s="48">
        <f>+'EJECUCIÓN MARZO 31 2022'!E9</f>
        <v>112022000</v>
      </c>
      <c r="G106" s="48">
        <f>+'EJECUCIÓN MARZO 31 2022'!F9</f>
        <v>0</v>
      </c>
      <c r="H106" s="48">
        <f>+'EJECUCIÓN MARZO 31 2022'!G9</f>
        <v>112022000</v>
      </c>
      <c r="I106" s="48">
        <f>+'EJECUCIÓN MARZO 31 2022'!H9</f>
        <v>-136474</v>
      </c>
      <c r="J106" s="48">
        <f>+'EJECUCIÓN MARZO 31 2022'!I9</f>
        <v>16917413</v>
      </c>
      <c r="K106" s="48">
        <f>+'EJECUCIÓN MARZO 31 2022'!J9</f>
        <v>95104587</v>
      </c>
      <c r="L106" s="48">
        <f>+'EJECUCIÓN MARZO 31 2022'!K9</f>
        <v>-136474</v>
      </c>
      <c r="M106" s="48">
        <f>+'EJECUCIÓN MARZO 31 2022'!L9</f>
        <v>16917413</v>
      </c>
      <c r="N106" s="48">
        <f>+'EJECUCIÓN MARZO 31 2022'!M9</f>
        <v>0</v>
      </c>
      <c r="O106" s="35">
        <f t="shared" si="37"/>
        <v>0.15101866597632607</v>
      </c>
      <c r="P106" s="48">
        <f>+'EJECUCIÓN MARZO 31 2022'!O9</f>
        <v>6068324</v>
      </c>
      <c r="Q106" s="48">
        <f>+'EJECUCIÓN MARZO 31 2022'!P9</f>
        <v>7334193</v>
      </c>
      <c r="R106" s="48">
        <f>+'EJECUCIÓN MARZO 31 2022'!Q9</f>
        <v>9583220</v>
      </c>
      <c r="S106" s="36">
        <f t="shared" si="34"/>
        <v>0.06547100569530985</v>
      </c>
      <c r="T106" s="48">
        <f>+'EJECUCIÓN MARZO 31 2022'!S9</f>
        <v>6068324</v>
      </c>
      <c r="U106" s="48">
        <f>+'EJECUCIÓN MARZO 31 2022'!T9</f>
        <v>7334193</v>
      </c>
      <c r="V106" s="63">
        <f>+'EJECUCIÓN MARZO 31 2022'!U9</f>
        <v>0</v>
      </c>
      <c r="X106" s="37"/>
    </row>
    <row r="107" spans="1:24" s="29" customFormat="1" ht="12">
      <c r="A107" s="58" t="s">
        <v>290</v>
      </c>
      <c r="B107" s="59" t="s">
        <v>230</v>
      </c>
      <c r="C107" s="47">
        <f>+C108+C164</f>
        <v>37740659000</v>
      </c>
      <c r="D107" s="47">
        <f aca="true" t="shared" si="46" ref="D107:U107">+D108+D164</f>
        <v>0</v>
      </c>
      <c r="E107" s="47">
        <f t="shared" si="46"/>
        <v>0</v>
      </c>
      <c r="F107" s="47">
        <f t="shared" si="46"/>
        <v>37740659000</v>
      </c>
      <c r="G107" s="47">
        <f t="shared" si="46"/>
        <v>0</v>
      </c>
      <c r="H107" s="47">
        <f t="shared" si="46"/>
        <v>37740659000</v>
      </c>
      <c r="I107" s="47">
        <f t="shared" si="46"/>
        <v>3990500</v>
      </c>
      <c r="J107" s="47">
        <f t="shared" si="46"/>
        <v>19919456505</v>
      </c>
      <c r="K107" s="47">
        <f t="shared" si="46"/>
        <v>17821202495</v>
      </c>
      <c r="L107" s="47">
        <f t="shared" si="46"/>
        <v>3990500</v>
      </c>
      <c r="M107" s="47">
        <f t="shared" si="46"/>
        <v>19915696505</v>
      </c>
      <c r="N107" s="47">
        <f t="shared" si="46"/>
        <v>3760000</v>
      </c>
      <c r="O107" s="31">
        <f t="shared" si="37"/>
        <v>0.5276986950598822</v>
      </c>
      <c r="P107" s="47">
        <f t="shared" si="46"/>
        <v>1241493386</v>
      </c>
      <c r="Q107" s="47">
        <f t="shared" si="46"/>
        <v>3685218501</v>
      </c>
      <c r="R107" s="47">
        <f t="shared" si="46"/>
        <v>16230478004</v>
      </c>
      <c r="S107" s="32">
        <f t="shared" si="34"/>
        <v>0.09764584399546389</v>
      </c>
      <c r="T107" s="47">
        <f t="shared" si="46"/>
        <v>1241493386</v>
      </c>
      <c r="U107" s="47">
        <f t="shared" si="46"/>
        <v>3685218501</v>
      </c>
      <c r="V107" s="60">
        <f>+V108+V164</f>
        <v>0</v>
      </c>
      <c r="X107" s="33"/>
    </row>
    <row r="108" spans="1:24" s="29" customFormat="1" ht="12">
      <c r="A108" s="55" t="s">
        <v>291</v>
      </c>
      <c r="B108" s="56" t="s">
        <v>231</v>
      </c>
      <c r="C108" s="46">
        <f>+C109</f>
        <v>22947102000</v>
      </c>
      <c r="D108" s="46">
        <f aca="true" t="shared" si="47" ref="D108:U108">+D109</f>
        <v>0</v>
      </c>
      <c r="E108" s="46">
        <f t="shared" si="47"/>
        <v>0</v>
      </c>
      <c r="F108" s="46">
        <f t="shared" si="47"/>
        <v>22947102000</v>
      </c>
      <c r="G108" s="46">
        <f t="shared" si="47"/>
        <v>0</v>
      </c>
      <c r="H108" s="46">
        <f t="shared" si="47"/>
        <v>22947102000</v>
      </c>
      <c r="I108" s="46">
        <f t="shared" si="47"/>
        <v>5490500</v>
      </c>
      <c r="J108" s="46">
        <f t="shared" si="47"/>
        <v>5977902801</v>
      </c>
      <c r="K108" s="46">
        <f t="shared" si="47"/>
        <v>16969199199</v>
      </c>
      <c r="L108" s="46">
        <f t="shared" si="47"/>
        <v>5490500</v>
      </c>
      <c r="M108" s="46">
        <f t="shared" si="47"/>
        <v>5974142801</v>
      </c>
      <c r="N108" s="46">
        <f t="shared" si="47"/>
        <v>3760000</v>
      </c>
      <c r="O108" s="28">
        <f t="shared" si="37"/>
        <v>0.26034410798365737</v>
      </c>
      <c r="P108" s="46">
        <f t="shared" si="47"/>
        <v>721385730</v>
      </c>
      <c r="Q108" s="46">
        <f t="shared" si="47"/>
        <v>2599907831</v>
      </c>
      <c r="R108" s="46">
        <f t="shared" si="47"/>
        <v>3374234970</v>
      </c>
      <c r="S108" s="34">
        <f t="shared" si="34"/>
        <v>0.11330005117857583</v>
      </c>
      <c r="T108" s="46">
        <f t="shared" si="47"/>
        <v>721385730</v>
      </c>
      <c r="U108" s="46">
        <f t="shared" si="47"/>
        <v>2599907831</v>
      </c>
      <c r="V108" s="57">
        <f>+V109</f>
        <v>0</v>
      </c>
      <c r="X108" s="33"/>
    </row>
    <row r="109" spans="1:24" ht="12">
      <c r="A109" s="61" t="s">
        <v>292</v>
      </c>
      <c r="B109" s="62" t="s">
        <v>232</v>
      </c>
      <c r="C109" s="48">
        <f>+C110+C130+C143+C155+C158</f>
        <v>22947102000</v>
      </c>
      <c r="D109" s="48">
        <f aca="true" t="shared" si="48" ref="D109:U109">+D110+D130+D143+D155+D158</f>
        <v>0</v>
      </c>
      <c r="E109" s="48">
        <f t="shared" si="48"/>
        <v>0</v>
      </c>
      <c r="F109" s="48">
        <f t="shared" si="48"/>
        <v>22947102000</v>
      </c>
      <c r="G109" s="48">
        <f t="shared" si="48"/>
        <v>0</v>
      </c>
      <c r="H109" s="48">
        <f t="shared" si="48"/>
        <v>22947102000</v>
      </c>
      <c r="I109" s="48">
        <f t="shared" si="48"/>
        <v>5490500</v>
      </c>
      <c r="J109" s="48">
        <f t="shared" si="48"/>
        <v>5977902801</v>
      </c>
      <c r="K109" s="48">
        <f t="shared" si="48"/>
        <v>16969199199</v>
      </c>
      <c r="L109" s="48">
        <f t="shared" si="48"/>
        <v>5490500</v>
      </c>
      <c r="M109" s="48">
        <f t="shared" si="48"/>
        <v>5974142801</v>
      </c>
      <c r="N109" s="48">
        <f t="shared" si="48"/>
        <v>3760000</v>
      </c>
      <c r="O109" s="35">
        <f t="shared" si="37"/>
        <v>0.26034410798365737</v>
      </c>
      <c r="P109" s="48">
        <f t="shared" si="48"/>
        <v>721385730</v>
      </c>
      <c r="Q109" s="48">
        <f t="shared" si="48"/>
        <v>2599907831</v>
      </c>
      <c r="R109" s="48">
        <f t="shared" si="48"/>
        <v>3374234970</v>
      </c>
      <c r="S109" s="36">
        <f t="shared" si="34"/>
        <v>0.11330005117857583</v>
      </c>
      <c r="T109" s="48">
        <f t="shared" si="48"/>
        <v>721385730</v>
      </c>
      <c r="U109" s="48">
        <f t="shared" si="48"/>
        <v>2599907831</v>
      </c>
      <c r="V109" s="63">
        <f>+V110+V130+V143+V155+V158</f>
        <v>0</v>
      </c>
      <c r="X109" s="37"/>
    </row>
    <row r="110" spans="1:24" ht="22.5">
      <c r="A110" s="64" t="s">
        <v>293</v>
      </c>
      <c r="B110" s="67" t="s">
        <v>233</v>
      </c>
      <c r="C110" s="49">
        <f>+C111+C113+C118+C120+C122+C124+C126+C128</f>
        <v>10984437000</v>
      </c>
      <c r="D110" s="49">
        <f aca="true" t="shared" si="49" ref="D110:U110">+D111+D113+D118+D120+D122+D124+D126+D128</f>
        <v>0</v>
      </c>
      <c r="E110" s="49">
        <f t="shared" si="49"/>
        <v>0</v>
      </c>
      <c r="F110" s="49">
        <f t="shared" si="49"/>
        <v>10984437000</v>
      </c>
      <c r="G110" s="49">
        <f t="shared" si="49"/>
        <v>0</v>
      </c>
      <c r="H110" s="49">
        <f t="shared" si="49"/>
        <v>10984437000</v>
      </c>
      <c r="I110" s="49">
        <f t="shared" si="49"/>
        <v>4173000</v>
      </c>
      <c r="J110" s="49">
        <f t="shared" si="49"/>
        <v>2828378901</v>
      </c>
      <c r="K110" s="49">
        <f t="shared" si="49"/>
        <v>8156058099</v>
      </c>
      <c r="L110" s="49">
        <f t="shared" si="49"/>
        <v>4173000</v>
      </c>
      <c r="M110" s="49">
        <f t="shared" si="49"/>
        <v>2824618901</v>
      </c>
      <c r="N110" s="49">
        <f t="shared" si="49"/>
        <v>3760000</v>
      </c>
      <c r="O110" s="38">
        <f t="shared" si="37"/>
        <v>0.2571473532052667</v>
      </c>
      <c r="P110" s="49">
        <f t="shared" si="49"/>
        <v>182594668</v>
      </c>
      <c r="Q110" s="49">
        <f t="shared" si="49"/>
        <v>2059290569</v>
      </c>
      <c r="R110" s="49">
        <f t="shared" si="49"/>
        <v>765328332</v>
      </c>
      <c r="S110" s="39">
        <f t="shared" si="34"/>
        <v>0.18747347442568063</v>
      </c>
      <c r="T110" s="49">
        <f t="shared" si="49"/>
        <v>182594668</v>
      </c>
      <c r="U110" s="49">
        <f t="shared" si="49"/>
        <v>2059290569</v>
      </c>
      <c r="V110" s="66">
        <f>+V111+V113+V118+V120+V122+V124+V126+V128</f>
        <v>0</v>
      </c>
      <c r="X110" s="37"/>
    </row>
    <row r="111" spans="1:24" ht="12">
      <c r="A111" s="61" t="s">
        <v>294</v>
      </c>
      <c r="B111" s="62" t="s">
        <v>234</v>
      </c>
      <c r="C111" s="48">
        <f>+C112</f>
        <v>4252427000</v>
      </c>
      <c r="D111" s="48">
        <f aca="true" t="shared" si="50" ref="D111:U111">+D112</f>
        <v>0</v>
      </c>
      <c r="E111" s="48">
        <f t="shared" si="50"/>
        <v>0</v>
      </c>
      <c r="F111" s="48">
        <f t="shared" si="50"/>
        <v>4252427000</v>
      </c>
      <c r="G111" s="48">
        <f t="shared" si="50"/>
        <v>0</v>
      </c>
      <c r="H111" s="48">
        <f t="shared" si="50"/>
        <v>4252427000</v>
      </c>
      <c r="I111" s="48">
        <f t="shared" si="50"/>
        <v>4173000</v>
      </c>
      <c r="J111" s="48">
        <f t="shared" si="50"/>
        <v>2148718901</v>
      </c>
      <c r="K111" s="48">
        <f t="shared" si="50"/>
        <v>2103708099</v>
      </c>
      <c r="L111" s="48">
        <f t="shared" si="50"/>
        <v>4173000</v>
      </c>
      <c r="M111" s="48">
        <f t="shared" si="50"/>
        <v>2148718901</v>
      </c>
      <c r="N111" s="48">
        <f t="shared" si="50"/>
        <v>0</v>
      </c>
      <c r="O111" s="35">
        <f t="shared" si="37"/>
        <v>0.505292366218162</v>
      </c>
      <c r="P111" s="48">
        <f t="shared" si="50"/>
        <v>64676667</v>
      </c>
      <c r="Q111" s="48">
        <f t="shared" si="50"/>
        <v>1941372568</v>
      </c>
      <c r="R111" s="48">
        <f t="shared" si="50"/>
        <v>207346333</v>
      </c>
      <c r="S111" s="36">
        <f t="shared" si="34"/>
        <v>0.456532838306219</v>
      </c>
      <c r="T111" s="48">
        <f t="shared" si="50"/>
        <v>64676667</v>
      </c>
      <c r="U111" s="48">
        <f t="shared" si="50"/>
        <v>1941372568</v>
      </c>
      <c r="V111" s="63">
        <f>+V112</f>
        <v>0</v>
      </c>
      <c r="X111" s="37"/>
    </row>
    <row r="112" spans="1:24" ht="12">
      <c r="A112" s="64" t="s">
        <v>295</v>
      </c>
      <c r="B112" s="65" t="s">
        <v>235</v>
      </c>
      <c r="C112" s="49">
        <f>+'EJECUCIÓN MARZO 31 2022'!B110</f>
        <v>4252427000</v>
      </c>
      <c r="D112" s="49">
        <f>+'EJECUCIÓN MARZO 31 2022'!C110</f>
        <v>0</v>
      </c>
      <c r="E112" s="49">
        <f>+'EJECUCIÓN MARZO 31 2022'!D110</f>
        <v>0</v>
      </c>
      <c r="F112" s="49">
        <f>+'EJECUCIÓN MARZO 31 2022'!E110</f>
        <v>4252427000</v>
      </c>
      <c r="G112" s="49">
        <f>+'EJECUCIÓN MARZO 31 2022'!F110</f>
        <v>0</v>
      </c>
      <c r="H112" s="49">
        <f>+'EJECUCIÓN MARZO 31 2022'!G110</f>
        <v>4252427000</v>
      </c>
      <c r="I112" s="49">
        <f>+'EJECUCIÓN MARZO 31 2022'!H110</f>
        <v>4173000</v>
      </c>
      <c r="J112" s="49">
        <f>+'EJECUCIÓN MARZO 31 2022'!I110</f>
        <v>2148718901</v>
      </c>
      <c r="K112" s="49">
        <f>+'EJECUCIÓN MARZO 31 2022'!J110</f>
        <v>2103708099</v>
      </c>
      <c r="L112" s="49">
        <f>+'EJECUCIÓN MARZO 31 2022'!K110</f>
        <v>4173000</v>
      </c>
      <c r="M112" s="49">
        <f>+'EJECUCIÓN MARZO 31 2022'!L110</f>
        <v>2148718901</v>
      </c>
      <c r="N112" s="49">
        <f>+'EJECUCIÓN MARZO 31 2022'!M110</f>
        <v>0</v>
      </c>
      <c r="O112" s="38">
        <f t="shared" si="37"/>
        <v>0.505292366218162</v>
      </c>
      <c r="P112" s="49">
        <f>+'EJECUCIÓN MARZO 31 2022'!O110</f>
        <v>64676667</v>
      </c>
      <c r="Q112" s="49">
        <f>+'EJECUCIÓN MARZO 31 2022'!P110</f>
        <v>1941372568</v>
      </c>
      <c r="R112" s="49">
        <f>+'EJECUCIÓN MARZO 31 2022'!Q110</f>
        <v>207346333</v>
      </c>
      <c r="S112" s="39">
        <f t="shared" si="34"/>
        <v>0.456532838306219</v>
      </c>
      <c r="T112" s="49">
        <f>+'EJECUCIÓN MARZO 31 2022'!S110</f>
        <v>64676667</v>
      </c>
      <c r="U112" s="49">
        <f>+'EJECUCIÓN MARZO 31 2022'!T110</f>
        <v>1941372568</v>
      </c>
      <c r="V112" s="66">
        <f>+'EJECUCIÓN MARZO 31 2022'!U110</f>
        <v>0</v>
      </c>
      <c r="X112" s="37"/>
    </row>
    <row r="113" spans="1:24" ht="12">
      <c r="A113" s="61" t="s">
        <v>296</v>
      </c>
      <c r="B113" s="62" t="s">
        <v>236</v>
      </c>
      <c r="C113" s="48">
        <f>+C114+C115+C116+C117</f>
        <v>2787229000</v>
      </c>
      <c r="D113" s="48">
        <f aca="true" t="shared" si="51" ref="D113:U113">+D114+D115+D116+D117</f>
        <v>0</v>
      </c>
      <c r="E113" s="48">
        <f t="shared" si="51"/>
        <v>0</v>
      </c>
      <c r="F113" s="48">
        <f t="shared" si="51"/>
        <v>2787229000</v>
      </c>
      <c r="G113" s="48">
        <f t="shared" si="51"/>
        <v>0</v>
      </c>
      <c r="H113" s="48">
        <f t="shared" si="51"/>
        <v>2787229000</v>
      </c>
      <c r="I113" s="48">
        <f t="shared" si="51"/>
        <v>0</v>
      </c>
      <c r="J113" s="48">
        <f t="shared" si="51"/>
        <v>312360000</v>
      </c>
      <c r="K113" s="48">
        <f t="shared" si="51"/>
        <v>2474869000</v>
      </c>
      <c r="L113" s="48">
        <f t="shared" si="51"/>
        <v>0</v>
      </c>
      <c r="M113" s="48">
        <f t="shared" si="51"/>
        <v>312360000</v>
      </c>
      <c r="N113" s="48">
        <f t="shared" si="51"/>
        <v>0</v>
      </c>
      <c r="O113" s="35">
        <f t="shared" si="37"/>
        <v>0.11206829435256306</v>
      </c>
      <c r="P113" s="48">
        <f t="shared" si="51"/>
        <v>55215667</v>
      </c>
      <c r="Q113" s="48">
        <f t="shared" si="51"/>
        <v>55215667</v>
      </c>
      <c r="R113" s="48">
        <f t="shared" si="51"/>
        <v>257144333</v>
      </c>
      <c r="S113" s="36">
        <f t="shared" si="34"/>
        <v>0.01981023697729896</v>
      </c>
      <c r="T113" s="48">
        <f t="shared" si="51"/>
        <v>55215667</v>
      </c>
      <c r="U113" s="48">
        <f t="shared" si="51"/>
        <v>55215667</v>
      </c>
      <c r="V113" s="63">
        <f>+V114+V115+V116+V117</f>
        <v>0</v>
      </c>
      <c r="X113" s="37"/>
    </row>
    <row r="114" spans="1:24" ht="12">
      <c r="A114" s="64" t="s">
        <v>297</v>
      </c>
      <c r="B114" s="65" t="s">
        <v>237</v>
      </c>
      <c r="C114" s="49">
        <f>+'EJECUCIÓN MARZO 31 2022'!B113</f>
        <v>1401001000</v>
      </c>
      <c r="D114" s="49">
        <f>+'EJECUCIÓN MARZO 31 2022'!C113</f>
        <v>0</v>
      </c>
      <c r="E114" s="49">
        <f>+'EJECUCIÓN MARZO 31 2022'!D113</f>
        <v>0</v>
      </c>
      <c r="F114" s="49">
        <f>+'EJECUCIÓN MARZO 31 2022'!E113</f>
        <v>1401001000</v>
      </c>
      <c r="G114" s="49">
        <f>+'EJECUCIÓN MARZO 31 2022'!F113</f>
        <v>0</v>
      </c>
      <c r="H114" s="49">
        <f>+'EJECUCIÓN MARZO 31 2022'!G113</f>
        <v>1401001000</v>
      </c>
      <c r="I114" s="49">
        <f>+'EJECUCIÓN MARZO 31 2022'!H113</f>
        <v>0</v>
      </c>
      <c r="J114" s="49">
        <f>+'EJECUCIÓN MARZO 31 2022'!I113</f>
        <v>121900000</v>
      </c>
      <c r="K114" s="49">
        <f>+'EJECUCIÓN MARZO 31 2022'!J113</f>
        <v>1279101000</v>
      </c>
      <c r="L114" s="49">
        <f>+'EJECUCIÓN MARZO 31 2022'!K113</f>
        <v>0</v>
      </c>
      <c r="M114" s="49">
        <f>+'EJECUCIÓN MARZO 31 2022'!L113</f>
        <v>121900000</v>
      </c>
      <c r="N114" s="49">
        <f>+'EJECUCIÓN MARZO 31 2022'!M113</f>
        <v>0</v>
      </c>
      <c r="O114" s="38">
        <f t="shared" si="37"/>
        <v>0.08700921698128695</v>
      </c>
      <c r="P114" s="49">
        <f>+'EJECUCIÓN MARZO 31 2022'!O113</f>
        <v>23443333</v>
      </c>
      <c r="Q114" s="49">
        <f>+'EJECUCIÓN MARZO 31 2022'!P113</f>
        <v>23443333</v>
      </c>
      <c r="R114" s="49">
        <f>+'EJECUCIÓN MARZO 31 2022'!Q113</f>
        <v>98456667</v>
      </c>
      <c r="S114" s="39">
        <f t="shared" si="34"/>
        <v>0.016733273566542778</v>
      </c>
      <c r="T114" s="49">
        <f>+'EJECUCIÓN MARZO 31 2022'!S113</f>
        <v>23443333</v>
      </c>
      <c r="U114" s="49">
        <f>+'EJECUCIÓN MARZO 31 2022'!T113</f>
        <v>23443333</v>
      </c>
      <c r="V114" s="66">
        <f>+'EJECUCIÓN MARZO 31 2022'!U113</f>
        <v>0</v>
      </c>
      <c r="X114" s="37"/>
    </row>
    <row r="115" spans="1:24" ht="12">
      <c r="A115" s="64" t="s">
        <v>298</v>
      </c>
      <c r="B115" s="65" t="s">
        <v>238</v>
      </c>
      <c r="C115" s="49">
        <f>+'EJECUCIÓN MARZO 31 2022'!B116</f>
        <v>539000000</v>
      </c>
      <c r="D115" s="49">
        <f>+'EJECUCIÓN MARZO 31 2022'!C116</f>
        <v>0</v>
      </c>
      <c r="E115" s="49">
        <f>+'EJECUCIÓN MARZO 31 2022'!D116</f>
        <v>0</v>
      </c>
      <c r="F115" s="49">
        <f>+'EJECUCIÓN MARZO 31 2022'!E116</f>
        <v>539000000</v>
      </c>
      <c r="G115" s="49">
        <f>+'EJECUCIÓN MARZO 31 2022'!F116</f>
        <v>0</v>
      </c>
      <c r="H115" s="49">
        <f>+'EJECUCIÓN MARZO 31 2022'!G116</f>
        <v>539000000</v>
      </c>
      <c r="I115" s="49">
        <f>+'EJECUCIÓN MARZO 31 2022'!H116</f>
        <v>0</v>
      </c>
      <c r="J115" s="49">
        <f>+'EJECUCIÓN MARZO 31 2022'!I116</f>
        <v>82400000</v>
      </c>
      <c r="K115" s="49">
        <f>+'EJECUCIÓN MARZO 31 2022'!J116</f>
        <v>456600000</v>
      </c>
      <c r="L115" s="49">
        <f>+'EJECUCIÓN MARZO 31 2022'!K116</f>
        <v>0</v>
      </c>
      <c r="M115" s="49">
        <f>+'EJECUCIÓN MARZO 31 2022'!L116</f>
        <v>82400000</v>
      </c>
      <c r="N115" s="49">
        <f>+'EJECUCIÓN MARZO 31 2022'!M116</f>
        <v>0</v>
      </c>
      <c r="O115" s="38">
        <f t="shared" si="37"/>
        <v>0.1528756957328386</v>
      </c>
      <c r="P115" s="49">
        <f>+'EJECUCIÓN MARZO 31 2022'!O116</f>
        <v>14980000</v>
      </c>
      <c r="Q115" s="49">
        <f>+'EJECUCIÓN MARZO 31 2022'!P116</f>
        <v>14980000</v>
      </c>
      <c r="R115" s="49">
        <f>+'EJECUCIÓN MARZO 31 2022'!Q116</f>
        <v>67420000</v>
      </c>
      <c r="S115" s="39">
        <f t="shared" si="34"/>
        <v>0.027792207792207792</v>
      </c>
      <c r="T115" s="49">
        <f>+'EJECUCIÓN MARZO 31 2022'!S116</f>
        <v>14980000</v>
      </c>
      <c r="U115" s="49">
        <f>+'EJECUCIÓN MARZO 31 2022'!T116</f>
        <v>14980000</v>
      </c>
      <c r="V115" s="66">
        <f>+'EJECUCIÓN MARZO 31 2022'!U116</f>
        <v>0</v>
      </c>
      <c r="X115" s="37"/>
    </row>
    <row r="116" spans="1:24" ht="12">
      <c r="A116" s="64" t="s">
        <v>299</v>
      </c>
      <c r="B116" s="65" t="s">
        <v>239</v>
      </c>
      <c r="C116" s="49">
        <f>+'EJECUCIÓN MARZO 31 2022'!B119</f>
        <v>245000000</v>
      </c>
      <c r="D116" s="49">
        <f>+'EJECUCIÓN MARZO 31 2022'!C119</f>
        <v>0</v>
      </c>
      <c r="E116" s="49">
        <f>+'EJECUCIÓN MARZO 31 2022'!D119</f>
        <v>0</v>
      </c>
      <c r="F116" s="49">
        <f>+'EJECUCIÓN MARZO 31 2022'!E119</f>
        <v>245000000</v>
      </c>
      <c r="G116" s="49">
        <f>+'EJECUCIÓN MARZO 31 2022'!F119</f>
        <v>0</v>
      </c>
      <c r="H116" s="49">
        <f>+'EJECUCIÓN MARZO 31 2022'!G119</f>
        <v>245000000</v>
      </c>
      <c r="I116" s="49">
        <f>+'EJECUCIÓN MARZO 31 2022'!H119</f>
        <v>0</v>
      </c>
      <c r="J116" s="49">
        <f>+'EJECUCIÓN MARZO 31 2022'!I119</f>
        <v>30000000</v>
      </c>
      <c r="K116" s="49">
        <f>+'EJECUCIÓN MARZO 31 2022'!J119</f>
        <v>215000000</v>
      </c>
      <c r="L116" s="49">
        <f>+'EJECUCIÓN MARZO 31 2022'!K119</f>
        <v>0</v>
      </c>
      <c r="M116" s="49">
        <f>+'EJECUCIÓN MARZO 31 2022'!L119</f>
        <v>30000000</v>
      </c>
      <c r="N116" s="49">
        <f>+'EJECUCIÓN MARZO 31 2022'!M119</f>
        <v>0</v>
      </c>
      <c r="O116" s="38">
        <f t="shared" si="37"/>
        <v>0.12244897959183673</v>
      </c>
      <c r="P116" s="49">
        <f>+'EJECUCIÓN MARZO 31 2022'!O119</f>
        <v>6666667</v>
      </c>
      <c r="Q116" s="49">
        <f>+'EJECUCIÓN MARZO 31 2022'!P119</f>
        <v>6666667</v>
      </c>
      <c r="R116" s="49">
        <f>+'EJECUCIÓN MARZO 31 2022'!Q119</f>
        <v>23333333</v>
      </c>
      <c r="S116" s="39">
        <f t="shared" si="34"/>
        <v>0.027210885714285715</v>
      </c>
      <c r="T116" s="49">
        <f>+'EJECUCIÓN MARZO 31 2022'!S119</f>
        <v>6666667</v>
      </c>
      <c r="U116" s="49">
        <f>+'EJECUCIÓN MARZO 31 2022'!T119</f>
        <v>6666667</v>
      </c>
      <c r="V116" s="66">
        <f>+'EJECUCIÓN MARZO 31 2022'!U119</f>
        <v>0</v>
      </c>
      <c r="X116" s="37"/>
    </row>
    <row r="117" spans="1:24" ht="12">
      <c r="A117" s="64" t="s">
        <v>300</v>
      </c>
      <c r="B117" s="65" t="s">
        <v>240</v>
      </c>
      <c r="C117" s="49">
        <f>+'EJECUCIÓN MARZO 31 2022'!B122</f>
        <v>602228000</v>
      </c>
      <c r="D117" s="49">
        <f>+'EJECUCIÓN MARZO 31 2022'!C122</f>
        <v>0</v>
      </c>
      <c r="E117" s="49">
        <f>+'EJECUCIÓN MARZO 31 2022'!D122</f>
        <v>0</v>
      </c>
      <c r="F117" s="49">
        <f>+'EJECUCIÓN MARZO 31 2022'!E122</f>
        <v>602228000</v>
      </c>
      <c r="G117" s="49">
        <f>+'EJECUCIÓN MARZO 31 2022'!F122</f>
        <v>0</v>
      </c>
      <c r="H117" s="49">
        <f>+'EJECUCIÓN MARZO 31 2022'!G122</f>
        <v>602228000</v>
      </c>
      <c r="I117" s="49">
        <f>+'EJECUCIÓN MARZO 31 2022'!H122</f>
        <v>0</v>
      </c>
      <c r="J117" s="49">
        <f>+'EJECUCIÓN MARZO 31 2022'!I122</f>
        <v>78060000</v>
      </c>
      <c r="K117" s="49">
        <f>+'EJECUCIÓN MARZO 31 2022'!J122</f>
        <v>524168000</v>
      </c>
      <c r="L117" s="49">
        <f>+'EJECUCIÓN MARZO 31 2022'!K122</f>
        <v>0</v>
      </c>
      <c r="M117" s="49">
        <f>+'EJECUCIÓN MARZO 31 2022'!L122</f>
        <v>78060000</v>
      </c>
      <c r="N117" s="49">
        <f>+'EJECUCIÓN MARZO 31 2022'!M122</f>
        <v>0</v>
      </c>
      <c r="O117" s="38">
        <f t="shared" si="37"/>
        <v>0.12961868262518514</v>
      </c>
      <c r="P117" s="49">
        <f>+'EJECUCIÓN MARZO 31 2022'!O122</f>
        <v>10125667</v>
      </c>
      <c r="Q117" s="49">
        <f>+'EJECUCIÓN MARZO 31 2022'!P122</f>
        <v>10125667</v>
      </c>
      <c r="R117" s="49">
        <f>+'EJECUCIÓN MARZO 31 2022'!Q122</f>
        <v>67934333</v>
      </c>
      <c r="S117" s="39">
        <f t="shared" si="34"/>
        <v>0.016813676879852812</v>
      </c>
      <c r="T117" s="49">
        <f>+'EJECUCIÓN MARZO 31 2022'!S122</f>
        <v>10125667</v>
      </c>
      <c r="U117" s="49">
        <f>+'EJECUCIÓN MARZO 31 2022'!T122</f>
        <v>10125667</v>
      </c>
      <c r="V117" s="66">
        <f>+'EJECUCIÓN MARZO 31 2022'!U122</f>
        <v>0</v>
      </c>
      <c r="X117" s="37"/>
    </row>
    <row r="118" spans="1:24" ht="12">
      <c r="A118" s="61" t="s">
        <v>301</v>
      </c>
      <c r="B118" s="62" t="s">
        <v>241</v>
      </c>
      <c r="C118" s="48">
        <f>+C119</f>
        <v>623000000</v>
      </c>
      <c r="D118" s="48">
        <f aca="true" t="shared" si="52" ref="D118:U118">+D119</f>
        <v>0</v>
      </c>
      <c r="E118" s="48">
        <f t="shared" si="52"/>
        <v>0</v>
      </c>
      <c r="F118" s="48">
        <f t="shared" si="52"/>
        <v>623000000</v>
      </c>
      <c r="G118" s="48">
        <f t="shared" si="52"/>
        <v>0</v>
      </c>
      <c r="H118" s="48">
        <f t="shared" si="52"/>
        <v>623000000</v>
      </c>
      <c r="I118" s="48">
        <f t="shared" si="52"/>
        <v>0</v>
      </c>
      <c r="J118" s="48">
        <f t="shared" si="52"/>
        <v>64320000</v>
      </c>
      <c r="K118" s="48">
        <f t="shared" si="52"/>
        <v>558680000</v>
      </c>
      <c r="L118" s="48">
        <f t="shared" si="52"/>
        <v>0</v>
      </c>
      <c r="M118" s="48">
        <f t="shared" si="52"/>
        <v>64320000</v>
      </c>
      <c r="N118" s="48">
        <f t="shared" si="52"/>
        <v>0</v>
      </c>
      <c r="O118" s="35">
        <f t="shared" si="37"/>
        <v>0.10324237560192616</v>
      </c>
      <c r="P118" s="48">
        <f t="shared" si="52"/>
        <v>11120000</v>
      </c>
      <c r="Q118" s="48">
        <f t="shared" si="52"/>
        <v>11120000</v>
      </c>
      <c r="R118" s="48">
        <f t="shared" si="52"/>
        <v>53200000</v>
      </c>
      <c r="S118" s="36">
        <f t="shared" si="34"/>
        <v>0.01784911717495987</v>
      </c>
      <c r="T118" s="48">
        <f t="shared" si="52"/>
        <v>11120000</v>
      </c>
      <c r="U118" s="48">
        <f t="shared" si="52"/>
        <v>11120000</v>
      </c>
      <c r="V118" s="63">
        <f>+V119</f>
        <v>0</v>
      </c>
      <c r="X118" s="37"/>
    </row>
    <row r="119" spans="1:24" ht="12">
      <c r="A119" s="64" t="s">
        <v>302</v>
      </c>
      <c r="B119" s="65" t="s">
        <v>242</v>
      </c>
      <c r="C119" s="49">
        <f>+'EJECUCIÓN MARZO 31 2022'!B125</f>
        <v>623000000</v>
      </c>
      <c r="D119" s="49">
        <f>+'EJECUCIÓN MARZO 31 2022'!C125</f>
        <v>0</v>
      </c>
      <c r="E119" s="49">
        <f>+'EJECUCIÓN MARZO 31 2022'!D125</f>
        <v>0</v>
      </c>
      <c r="F119" s="49">
        <f>+'EJECUCIÓN MARZO 31 2022'!E125</f>
        <v>623000000</v>
      </c>
      <c r="G119" s="49">
        <f>+'EJECUCIÓN MARZO 31 2022'!F125</f>
        <v>0</v>
      </c>
      <c r="H119" s="49">
        <f>+'EJECUCIÓN MARZO 31 2022'!G125</f>
        <v>623000000</v>
      </c>
      <c r="I119" s="49">
        <f>+'EJECUCIÓN MARZO 31 2022'!H125</f>
        <v>0</v>
      </c>
      <c r="J119" s="49">
        <f>+'EJECUCIÓN MARZO 31 2022'!I125</f>
        <v>64320000</v>
      </c>
      <c r="K119" s="49">
        <f>+'EJECUCIÓN MARZO 31 2022'!J125</f>
        <v>558680000</v>
      </c>
      <c r="L119" s="49">
        <f>+'EJECUCIÓN MARZO 31 2022'!K125</f>
        <v>0</v>
      </c>
      <c r="M119" s="49">
        <f>+'EJECUCIÓN MARZO 31 2022'!L125</f>
        <v>64320000</v>
      </c>
      <c r="N119" s="49">
        <f>+'EJECUCIÓN MARZO 31 2022'!M125</f>
        <v>0</v>
      </c>
      <c r="O119" s="38">
        <f t="shared" si="37"/>
        <v>0.10324237560192616</v>
      </c>
      <c r="P119" s="49">
        <f>+'EJECUCIÓN MARZO 31 2022'!O125</f>
        <v>11120000</v>
      </c>
      <c r="Q119" s="49">
        <f>+'EJECUCIÓN MARZO 31 2022'!P125</f>
        <v>11120000</v>
      </c>
      <c r="R119" s="49">
        <f>+'EJECUCIÓN MARZO 31 2022'!Q125</f>
        <v>53200000</v>
      </c>
      <c r="S119" s="39">
        <f t="shared" si="34"/>
        <v>0.01784911717495987</v>
      </c>
      <c r="T119" s="49">
        <f>+'EJECUCIÓN MARZO 31 2022'!S125</f>
        <v>11120000</v>
      </c>
      <c r="U119" s="49">
        <f>+'EJECUCIÓN MARZO 31 2022'!T125</f>
        <v>11120000</v>
      </c>
      <c r="V119" s="66">
        <f>+'EJECUCIÓN MARZO 31 2022'!U125</f>
        <v>0</v>
      </c>
      <c r="X119" s="37"/>
    </row>
    <row r="120" spans="1:24" ht="22.5">
      <c r="A120" s="61" t="s">
        <v>303</v>
      </c>
      <c r="B120" s="67" t="s">
        <v>243</v>
      </c>
      <c r="C120" s="48">
        <f>+C121</f>
        <v>1259034000</v>
      </c>
      <c r="D120" s="48">
        <f aca="true" t="shared" si="53" ref="D120:U120">+D121</f>
        <v>0</v>
      </c>
      <c r="E120" s="48">
        <f t="shared" si="53"/>
        <v>0</v>
      </c>
      <c r="F120" s="48">
        <f t="shared" si="53"/>
        <v>1259034000</v>
      </c>
      <c r="G120" s="48">
        <f t="shared" si="53"/>
        <v>0</v>
      </c>
      <c r="H120" s="48">
        <f t="shared" si="53"/>
        <v>1259034000</v>
      </c>
      <c r="I120" s="48">
        <f t="shared" si="53"/>
        <v>0</v>
      </c>
      <c r="J120" s="48">
        <f t="shared" si="53"/>
        <v>57600000</v>
      </c>
      <c r="K120" s="48">
        <f t="shared" si="53"/>
        <v>1201434000</v>
      </c>
      <c r="L120" s="48">
        <f t="shared" si="53"/>
        <v>0</v>
      </c>
      <c r="M120" s="48">
        <f t="shared" si="53"/>
        <v>57600000</v>
      </c>
      <c r="N120" s="48">
        <f t="shared" si="53"/>
        <v>0</v>
      </c>
      <c r="O120" s="35">
        <f t="shared" si="37"/>
        <v>0.04574936022379062</v>
      </c>
      <c r="P120" s="48">
        <f t="shared" si="53"/>
        <v>9280000</v>
      </c>
      <c r="Q120" s="48">
        <f t="shared" si="53"/>
        <v>9280000</v>
      </c>
      <c r="R120" s="48">
        <f t="shared" si="53"/>
        <v>48320000</v>
      </c>
      <c r="S120" s="36">
        <f t="shared" si="34"/>
        <v>0.007370730258277378</v>
      </c>
      <c r="T120" s="48">
        <f t="shared" si="53"/>
        <v>9280000</v>
      </c>
      <c r="U120" s="48">
        <f t="shared" si="53"/>
        <v>9280000</v>
      </c>
      <c r="V120" s="63">
        <f>+V121</f>
        <v>0</v>
      </c>
      <c r="X120" s="37"/>
    </row>
    <row r="121" spans="1:24" ht="12">
      <c r="A121" s="64" t="s">
        <v>304</v>
      </c>
      <c r="B121" s="65" t="s">
        <v>244</v>
      </c>
      <c r="C121" s="49">
        <f>+'EJECUCIÓN MARZO 31 2022'!B128</f>
        <v>1259034000</v>
      </c>
      <c r="D121" s="49">
        <f>+'EJECUCIÓN MARZO 31 2022'!C128</f>
        <v>0</v>
      </c>
      <c r="E121" s="49">
        <f>+'EJECUCIÓN MARZO 31 2022'!D128</f>
        <v>0</v>
      </c>
      <c r="F121" s="49">
        <f>+'EJECUCIÓN MARZO 31 2022'!E128</f>
        <v>1259034000</v>
      </c>
      <c r="G121" s="49">
        <f>+'EJECUCIÓN MARZO 31 2022'!F128</f>
        <v>0</v>
      </c>
      <c r="H121" s="49">
        <f>+'EJECUCIÓN MARZO 31 2022'!G128</f>
        <v>1259034000</v>
      </c>
      <c r="I121" s="49">
        <f>+'EJECUCIÓN MARZO 31 2022'!H128</f>
        <v>0</v>
      </c>
      <c r="J121" s="49">
        <f>+'EJECUCIÓN MARZO 31 2022'!I128</f>
        <v>57600000</v>
      </c>
      <c r="K121" s="49">
        <f>+'EJECUCIÓN MARZO 31 2022'!J128</f>
        <v>1201434000</v>
      </c>
      <c r="L121" s="49">
        <f>+'EJECUCIÓN MARZO 31 2022'!K128</f>
        <v>0</v>
      </c>
      <c r="M121" s="49">
        <f>+'EJECUCIÓN MARZO 31 2022'!L128</f>
        <v>57600000</v>
      </c>
      <c r="N121" s="49">
        <f>+'EJECUCIÓN MARZO 31 2022'!M128</f>
        <v>0</v>
      </c>
      <c r="O121" s="38">
        <f t="shared" si="37"/>
        <v>0.04574936022379062</v>
      </c>
      <c r="P121" s="49">
        <f>+'EJECUCIÓN MARZO 31 2022'!O128</f>
        <v>9280000</v>
      </c>
      <c r="Q121" s="49">
        <f>+'EJECUCIÓN MARZO 31 2022'!P128</f>
        <v>9280000</v>
      </c>
      <c r="R121" s="49">
        <f>+'EJECUCIÓN MARZO 31 2022'!Q128</f>
        <v>48320000</v>
      </c>
      <c r="S121" s="39">
        <f t="shared" si="34"/>
        <v>0.007370730258277378</v>
      </c>
      <c r="T121" s="49">
        <f>+'EJECUCIÓN MARZO 31 2022'!S128</f>
        <v>9280000</v>
      </c>
      <c r="U121" s="49">
        <f>+'EJECUCIÓN MARZO 31 2022'!T128</f>
        <v>9280000</v>
      </c>
      <c r="V121" s="66">
        <f>+'EJECUCIÓN MARZO 31 2022'!U128</f>
        <v>0</v>
      </c>
      <c r="X121" s="37"/>
    </row>
    <row r="122" spans="1:24" ht="22.5">
      <c r="A122" s="61" t="s">
        <v>305</v>
      </c>
      <c r="B122" s="67" t="s">
        <v>245</v>
      </c>
      <c r="C122" s="48">
        <f>+C123</f>
        <v>632747000</v>
      </c>
      <c r="D122" s="48">
        <f aca="true" t="shared" si="54" ref="D122:U122">+D123</f>
        <v>0</v>
      </c>
      <c r="E122" s="48">
        <f t="shared" si="54"/>
        <v>0</v>
      </c>
      <c r="F122" s="48">
        <f t="shared" si="54"/>
        <v>632747000</v>
      </c>
      <c r="G122" s="48">
        <f t="shared" si="54"/>
        <v>0</v>
      </c>
      <c r="H122" s="48">
        <f t="shared" si="54"/>
        <v>632747000</v>
      </c>
      <c r="I122" s="48">
        <f t="shared" si="54"/>
        <v>0</v>
      </c>
      <c r="J122" s="48">
        <f t="shared" si="54"/>
        <v>84100000</v>
      </c>
      <c r="K122" s="48">
        <f t="shared" si="54"/>
        <v>548647000</v>
      </c>
      <c r="L122" s="48">
        <f t="shared" si="54"/>
        <v>0</v>
      </c>
      <c r="M122" s="48">
        <f t="shared" si="54"/>
        <v>84100000</v>
      </c>
      <c r="N122" s="48">
        <f t="shared" si="54"/>
        <v>0</v>
      </c>
      <c r="O122" s="35">
        <f t="shared" si="37"/>
        <v>0.13291252269864576</v>
      </c>
      <c r="P122" s="48">
        <f t="shared" si="54"/>
        <v>13271667</v>
      </c>
      <c r="Q122" s="48">
        <f t="shared" si="54"/>
        <v>13271667</v>
      </c>
      <c r="R122" s="48">
        <f t="shared" si="54"/>
        <v>70828333</v>
      </c>
      <c r="S122" s="36">
        <f t="shared" si="34"/>
        <v>0.02097468182385693</v>
      </c>
      <c r="T122" s="48">
        <f t="shared" si="54"/>
        <v>13271667</v>
      </c>
      <c r="U122" s="48">
        <f t="shared" si="54"/>
        <v>13271667</v>
      </c>
      <c r="V122" s="63">
        <f>+V123</f>
        <v>0</v>
      </c>
      <c r="X122" s="37"/>
    </row>
    <row r="123" spans="1:24" ht="12">
      <c r="A123" s="64" t="s">
        <v>306</v>
      </c>
      <c r="B123" s="65" t="s">
        <v>246</v>
      </c>
      <c r="C123" s="49">
        <f>+'EJECUCIÓN MARZO 31 2022'!B131</f>
        <v>632747000</v>
      </c>
      <c r="D123" s="49">
        <f>+'EJECUCIÓN MARZO 31 2022'!C131</f>
        <v>0</v>
      </c>
      <c r="E123" s="49">
        <f>+'EJECUCIÓN MARZO 31 2022'!D131</f>
        <v>0</v>
      </c>
      <c r="F123" s="49">
        <f>+'EJECUCIÓN MARZO 31 2022'!E131</f>
        <v>632747000</v>
      </c>
      <c r="G123" s="49">
        <f>+'EJECUCIÓN MARZO 31 2022'!F131</f>
        <v>0</v>
      </c>
      <c r="H123" s="49">
        <f>+'EJECUCIÓN MARZO 31 2022'!G131</f>
        <v>632747000</v>
      </c>
      <c r="I123" s="49">
        <f>+'EJECUCIÓN MARZO 31 2022'!H131</f>
        <v>0</v>
      </c>
      <c r="J123" s="49">
        <f>+'EJECUCIÓN MARZO 31 2022'!I131</f>
        <v>84100000</v>
      </c>
      <c r="K123" s="49">
        <f>+'EJECUCIÓN MARZO 31 2022'!J131</f>
        <v>548647000</v>
      </c>
      <c r="L123" s="49">
        <f>+'EJECUCIÓN MARZO 31 2022'!K131</f>
        <v>0</v>
      </c>
      <c r="M123" s="49">
        <f>+'EJECUCIÓN MARZO 31 2022'!L131</f>
        <v>84100000</v>
      </c>
      <c r="N123" s="49">
        <f>+'EJECUCIÓN MARZO 31 2022'!M131</f>
        <v>0</v>
      </c>
      <c r="O123" s="38">
        <f t="shared" si="37"/>
        <v>0.13291252269864576</v>
      </c>
      <c r="P123" s="49">
        <f>+'EJECUCIÓN MARZO 31 2022'!O131</f>
        <v>13271667</v>
      </c>
      <c r="Q123" s="49">
        <f>+'EJECUCIÓN MARZO 31 2022'!P131</f>
        <v>13271667</v>
      </c>
      <c r="R123" s="49">
        <f>+'EJECUCIÓN MARZO 31 2022'!Q131</f>
        <v>70828333</v>
      </c>
      <c r="S123" s="39">
        <f t="shared" si="34"/>
        <v>0.02097468182385693</v>
      </c>
      <c r="T123" s="49">
        <f>+'EJECUCIÓN MARZO 31 2022'!S131</f>
        <v>13271667</v>
      </c>
      <c r="U123" s="49">
        <f>+'EJECUCIÓN MARZO 31 2022'!T131</f>
        <v>13271667</v>
      </c>
      <c r="V123" s="66">
        <f>+'EJECUCIÓN MARZO 31 2022'!U131</f>
        <v>0</v>
      </c>
      <c r="X123" s="37"/>
    </row>
    <row r="124" spans="1:24" ht="22.5">
      <c r="A124" s="61" t="s">
        <v>307</v>
      </c>
      <c r="B124" s="67" t="s">
        <v>247</v>
      </c>
      <c r="C124" s="48">
        <f>+C125</f>
        <v>877000000</v>
      </c>
      <c r="D124" s="48">
        <f aca="true" t="shared" si="55" ref="D124:U124">+D125</f>
        <v>0</v>
      </c>
      <c r="E124" s="48">
        <f t="shared" si="55"/>
        <v>0</v>
      </c>
      <c r="F124" s="48">
        <f t="shared" si="55"/>
        <v>877000000</v>
      </c>
      <c r="G124" s="48">
        <f t="shared" si="55"/>
        <v>0</v>
      </c>
      <c r="H124" s="48">
        <f t="shared" si="55"/>
        <v>877000000</v>
      </c>
      <c r="I124" s="48">
        <f t="shared" si="55"/>
        <v>0</v>
      </c>
      <c r="J124" s="48">
        <f t="shared" si="55"/>
        <v>78000000</v>
      </c>
      <c r="K124" s="48">
        <f t="shared" si="55"/>
        <v>799000000</v>
      </c>
      <c r="L124" s="48">
        <f t="shared" si="55"/>
        <v>0</v>
      </c>
      <c r="M124" s="48">
        <f t="shared" si="55"/>
        <v>78000000</v>
      </c>
      <c r="N124" s="48">
        <f t="shared" si="55"/>
        <v>0</v>
      </c>
      <c r="O124" s="35">
        <f t="shared" si="37"/>
        <v>0.08893956670467502</v>
      </c>
      <c r="P124" s="48">
        <f t="shared" si="55"/>
        <v>14166667</v>
      </c>
      <c r="Q124" s="48">
        <f t="shared" si="55"/>
        <v>14166667</v>
      </c>
      <c r="R124" s="48">
        <f t="shared" si="55"/>
        <v>63833333</v>
      </c>
      <c r="S124" s="36">
        <f t="shared" si="34"/>
        <v>0.01615355416191562</v>
      </c>
      <c r="T124" s="48">
        <f t="shared" si="55"/>
        <v>14166667</v>
      </c>
      <c r="U124" s="48">
        <f t="shared" si="55"/>
        <v>14166667</v>
      </c>
      <c r="V124" s="63">
        <f>+V125</f>
        <v>0</v>
      </c>
      <c r="X124" s="37"/>
    </row>
    <row r="125" spans="1:24" ht="12">
      <c r="A125" s="64" t="s">
        <v>308</v>
      </c>
      <c r="B125" s="65" t="s">
        <v>248</v>
      </c>
      <c r="C125" s="49">
        <f>+'EJECUCIÓN MARZO 31 2022'!B134</f>
        <v>877000000</v>
      </c>
      <c r="D125" s="49">
        <f>+'EJECUCIÓN MARZO 31 2022'!C134</f>
        <v>0</v>
      </c>
      <c r="E125" s="49">
        <f>+'EJECUCIÓN MARZO 31 2022'!D134</f>
        <v>0</v>
      </c>
      <c r="F125" s="49">
        <f>+'EJECUCIÓN MARZO 31 2022'!E134</f>
        <v>877000000</v>
      </c>
      <c r="G125" s="49">
        <f>+'EJECUCIÓN MARZO 31 2022'!F134</f>
        <v>0</v>
      </c>
      <c r="H125" s="49">
        <f>+'EJECUCIÓN MARZO 31 2022'!G134</f>
        <v>877000000</v>
      </c>
      <c r="I125" s="49">
        <f>+'EJECUCIÓN MARZO 31 2022'!H134</f>
        <v>0</v>
      </c>
      <c r="J125" s="49">
        <f>+'EJECUCIÓN MARZO 31 2022'!I134</f>
        <v>78000000</v>
      </c>
      <c r="K125" s="49">
        <f>+'EJECUCIÓN MARZO 31 2022'!J134</f>
        <v>799000000</v>
      </c>
      <c r="L125" s="49">
        <f>+'EJECUCIÓN MARZO 31 2022'!K134</f>
        <v>0</v>
      </c>
      <c r="M125" s="49">
        <f>+'EJECUCIÓN MARZO 31 2022'!L134</f>
        <v>78000000</v>
      </c>
      <c r="N125" s="49">
        <f>+'EJECUCIÓN MARZO 31 2022'!M134</f>
        <v>0</v>
      </c>
      <c r="O125" s="38">
        <f t="shared" si="37"/>
        <v>0.08893956670467502</v>
      </c>
      <c r="P125" s="49">
        <f>+'EJECUCIÓN MARZO 31 2022'!O134</f>
        <v>14166667</v>
      </c>
      <c r="Q125" s="49">
        <f>+'EJECUCIÓN MARZO 31 2022'!P134</f>
        <v>14166667</v>
      </c>
      <c r="R125" s="49">
        <f>+'EJECUCIÓN MARZO 31 2022'!Q134</f>
        <v>63833333</v>
      </c>
      <c r="S125" s="39">
        <f t="shared" si="34"/>
        <v>0.01615355416191562</v>
      </c>
      <c r="T125" s="49">
        <f>+'EJECUCIÓN MARZO 31 2022'!S134</f>
        <v>14166667</v>
      </c>
      <c r="U125" s="49">
        <f>+'EJECUCIÓN MARZO 31 2022'!T134</f>
        <v>14166667</v>
      </c>
      <c r="V125" s="66">
        <f>+'EJECUCIÓN MARZO 31 2022'!U134</f>
        <v>0</v>
      </c>
      <c r="X125" s="37"/>
    </row>
    <row r="126" spans="1:24" ht="12">
      <c r="A126" s="61" t="s">
        <v>309</v>
      </c>
      <c r="B126" s="62" t="s">
        <v>249</v>
      </c>
      <c r="C126" s="48">
        <f>+C127</f>
        <v>293000000</v>
      </c>
      <c r="D126" s="48">
        <f aca="true" t="shared" si="56" ref="D126:U126">+D127</f>
        <v>0</v>
      </c>
      <c r="E126" s="48">
        <f t="shared" si="56"/>
        <v>0</v>
      </c>
      <c r="F126" s="48">
        <f t="shared" si="56"/>
        <v>293000000</v>
      </c>
      <c r="G126" s="48">
        <f t="shared" si="56"/>
        <v>0</v>
      </c>
      <c r="H126" s="48">
        <f t="shared" si="56"/>
        <v>293000000</v>
      </c>
      <c r="I126" s="48">
        <f t="shared" si="56"/>
        <v>0</v>
      </c>
      <c r="J126" s="48">
        <f t="shared" si="56"/>
        <v>40080000</v>
      </c>
      <c r="K126" s="48">
        <f t="shared" si="56"/>
        <v>252920000</v>
      </c>
      <c r="L126" s="48">
        <f t="shared" si="56"/>
        <v>0</v>
      </c>
      <c r="M126" s="48">
        <f t="shared" si="56"/>
        <v>36320000</v>
      </c>
      <c r="N126" s="48">
        <f t="shared" si="56"/>
        <v>3760000</v>
      </c>
      <c r="O126" s="35">
        <f t="shared" si="37"/>
        <v>0.12395904436860068</v>
      </c>
      <c r="P126" s="48">
        <f t="shared" si="56"/>
        <v>7737333</v>
      </c>
      <c r="Q126" s="48">
        <f t="shared" si="56"/>
        <v>7737333</v>
      </c>
      <c r="R126" s="48">
        <f t="shared" si="56"/>
        <v>28582667</v>
      </c>
      <c r="S126" s="36">
        <f t="shared" si="34"/>
        <v>0.02640727986348123</v>
      </c>
      <c r="T126" s="48">
        <f t="shared" si="56"/>
        <v>7737333</v>
      </c>
      <c r="U126" s="48">
        <f t="shared" si="56"/>
        <v>7737333</v>
      </c>
      <c r="V126" s="63">
        <f>+V127</f>
        <v>0</v>
      </c>
      <c r="X126" s="37"/>
    </row>
    <row r="127" spans="1:24" ht="12">
      <c r="A127" s="64" t="s">
        <v>310</v>
      </c>
      <c r="B127" s="65" t="s">
        <v>249</v>
      </c>
      <c r="C127" s="49">
        <f>+'EJECUCIÓN MARZO 31 2022'!B137</f>
        <v>293000000</v>
      </c>
      <c r="D127" s="49">
        <f>+'EJECUCIÓN MARZO 31 2022'!C137</f>
        <v>0</v>
      </c>
      <c r="E127" s="49">
        <f>+'EJECUCIÓN MARZO 31 2022'!D137</f>
        <v>0</v>
      </c>
      <c r="F127" s="49">
        <f>+'EJECUCIÓN MARZO 31 2022'!E137</f>
        <v>293000000</v>
      </c>
      <c r="G127" s="49">
        <f>+'EJECUCIÓN MARZO 31 2022'!F137</f>
        <v>0</v>
      </c>
      <c r="H127" s="49">
        <f>+'EJECUCIÓN MARZO 31 2022'!G137</f>
        <v>293000000</v>
      </c>
      <c r="I127" s="49">
        <f>+'EJECUCIÓN MARZO 31 2022'!H137</f>
        <v>0</v>
      </c>
      <c r="J127" s="49">
        <f>+'EJECUCIÓN MARZO 31 2022'!I137</f>
        <v>40080000</v>
      </c>
      <c r="K127" s="49">
        <f>+'EJECUCIÓN MARZO 31 2022'!J137</f>
        <v>252920000</v>
      </c>
      <c r="L127" s="49">
        <f>+'EJECUCIÓN MARZO 31 2022'!K137</f>
        <v>0</v>
      </c>
      <c r="M127" s="49">
        <f>+'EJECUCIÓN MARZO 31 2022'!L137</f>
        <v>36320000</v>
      </c>
      <c r="N127" s="49">
        <f>+'EJECUCIÓN MARZO 31 2022'!M137</f>
        <v>3760000</v>
      </c>
      <c r="O127" s="38">
        <f t="shared" si="37"/>
        <v>0.12395904436860068</v>
      </c>
      <c r="P127" s="49">
        <f>+'EJECUCIÓN MARZO 31 2022'!O137</f>
        <v>7737333</v>
      </c>
      <c r="Q127" s="49">
        <f>+'EJECUCIÓN MARZO 31 2022'!P137</f>
        <v>7737333</v>
      </c>
      <c r="R127" s="49">
        <f>+'EJECUCIÓN MARZO 31 2022'!Q137</f>
        <v>28582667</v>
      </c>
      <c r="S127" s="39">
        <f t="shared" si="34"/>
        <v>0.02640727986348123</v>
      </c>
      <c r="T127" s="49">
        <f>+'EJECUCIÓN MARZO 31 2022'!S137</f>
        <v>7737333</v>
      </c>
      <c r="U127" s="49">
        <f>+'EJECUCIÓN MARZO 31 2022'!T137</f>
        <v>7737333</v>
      </c>
      <c r="V127" s="66">
        <f>+'EJECUCIÓN MARZO 31 2022'!U137</f>
        <v>0</v>
      </c>
      <c r="X127" s="37"/>
    </row>
    <row r="128" spans="1:24" ht="12">
      <c r="A128" s="61" t="s">
        <v>311</v>
      </c>
      <c r="B128" s="62" t="s">
        <v>250</v>
      </c>
      <c r="C128" s="48">
        <f>+C129</f>
        <v>260000000</v>
      </c>
      <c r="D128" s="48">
        <f aca="true" t="shared" si="57" ref="D128:U128">+D129</f>
        <v>0</v>
      </c>
      <c r="E128" s="48">
        <f t="shared" si="57"/>
        <v>0</v>
      </c>
      <c r="F128" s="48">
        <f t="shared" si="57"/>
        <v>260000000</v>
      </c>
      <c r="G128" s="48">
        <f t="shared" si="57"/>
        <v>0</v>
      </c>
      <c r="H128" s="48">
        <f t="shared" si="57"/>
        <v>260000000</v>
      </c>
      <c r="I128" s="48">
        <f t="shared" si="57"/>
        <v>0</v>
      </c>
      <c r="J128" s="48">
        <f t="shared" si="57"/>
        <v>43200000</v>
      </c>
      <c r="K128" s="48">
        <f t="shared" si="57"/>
        <v>216800000</v>
      </c>
      <c r="L128" s="48">
        <f t="shared" si="57"/>
        <v>0</v>
      </c>
      <c r="M128" s="48">
        <f t="shared" si="57"/>
        <v>43200000</v>
      </c>
      <c r="N128" s="48">
        <f t="shared" si="57"/>
        <v>0</v>
      </c>
      <c r="O128" s="35">
        <f t="shared" si="37"/>
        <v>0.16615384615384615</v>
      </c>
      <c r="P128" s="48">
        <f t="shared" si="57"/>
        <v>7126667</v>
      </c>
      <c r="Q128" s="48">
        <f t="shared" si="57"/>
        <v>7126667</v>
      </c>
      <c r="R128" s="48">
        <f t="shared" si="57"/>
        <v>36073333</v>
      </c>
      <c r="S128" s="36">
        <f t="shared" si="34"/>
        <v>0.02741025769230769</v>
      </c>
      <c r="T128" s="48">
        <f t="shared" si="57"/>
        <v>7126667</v>
      </c>
      <c r="U128" s="48">
        <f t="shared" si="57"/>
        <v>7126667</v>
      </c>
      <c r="V128" s="63">
        <f>+V129</f>
        <v>0</v>
      </c>
      <c r="X128" s="37"/>
    </row>
    <row r="129" spans="1:24" ht="12">
      <c r="A129" s="64" t="s">
        <v>312</v>
      </c>
      <c r="B129" s="65" t="s">
        <v>251</v>
      </c>
      <c r="C129" s="49">
        <f>+'EJECUCIÓN MARZO 31 2022'!B140</f>
        <v>260000000</v>
      </c>
      <c r="D129" s="49">
        <f>+'EJECUCIÓN MARZO 31 2022'!C140</f>
        <v>0</v>
      </c>
      <c r="E129" s="49">
        <f>+'EJECUCIÓN MARZO 31 2022'!D140</f>
        <v>0</v>
      </c>
      <c r="F129" s="49">
        <f>+'EJECUCIÓN MARZO 31 2022'!E140</f>
        <v>260000000</v>
      </c>
      <c r="G129" s="49">
        <f>+'EJECUCIÓN MARZO 31 2022'!F140</f>
        <v>0</v>
      </c>
      <c r="H129" s="49">
        <f>+'EJECUCIÓN MARZO 31 2022'!G140</f>
        <v>260000000</v>
      </c>
      <c r="I129" s="49">
        <f>+'EJECUCIÓN MARZO 31 2022'!H140</f>
        <v>0</v>
      </c>
      <c r="J129" s="49">
        <f>+'EJECUCIÓN MARZO 31 2022'!I140</f>
        <v>43200000</v>
      </c>
      <c r="K129" s="49">
        <f>+'EJECUCIÓN MARZO 31 2022'!J140</f>
        <v>216800000</v>
      </c>
      <c r="L129" s="49">
        <f>+'EJECUCIÓN MARZO 31 2022'!K140</f>
        <v>0</v>
      </c>
      <c r="M129" s="49">
        <f>+'EJECUCIÓN MARZO 31 2022'!L140</f>
        <v>43200000</v>
      </c>
      <c r="N129" s="49">
        <f>+'EJECUCIÓN MARZO 31 2022'!M140</f>
        <v>0</v>
      </c>
      <c r="O129" s="38">
        <f t="shared" si="37"/>
        <v>0.16615384615384615</v>
      </c>
      <c r="P129" s="49">
        <f>+'EJECUCIÓN MARZO 31 2022'!O140</f>
        <v>7126667</v>
      </c>
      <c r="Q129" s="49">
        <f>+'EJECUCIÓN MARZO 31 2022'!P140</f>
        <v>7126667</v>
      </c>
      <c r="R129" s="49">
        <f>+'EJECUCIÓN MARZO 31 2022'!Q140</f>
        <v>36073333</v>
      </c>
      <c r="S129" s="39">
        <f t="shared" si="34"/>
        <v>0.02741025769230769</v>
      </c>
      <c r="T129" s="49">
        <f>+'EJECUCIÓN MARZO 31 2022'!S140</f>
        <v>7126667</v>
      </c>
      <c r="U129" s="49">
        <f>+'EJECUCIÓN MARZO 31 2022'!T140</f>
        <v>7126667</v>
      </c>
      <c r="V129" s="66">
        <f>+'EJECUCIÓN MARZO 31 2022'!U140</f>
        <v>0</v>
      </c>
      <c r="X129" s="37"/>
    </row>
    <row r="130" spans="1:24" ht="22.5">
      <c r="A130" s="64" t="s">
        <v>313</v>
      </c>
      <c r="B130" s="67" t="s">
        <v>252</v>
      </c>
      <c r="C130" s="49">
        <f>+C131+C133+C135+C137+C139+C141</f>
        <v>2503000000</v>
      </c>
      <c r="D130" s="49">
        <f aca="true" t="shared" si="58" ref="D130:U130">+D131+D133+D135+D137+D139+D141</f>
        <v>0</v>
      </c>
      <c r="E130" s="49">
        <f t="shared" si="58"/>
        <v>0</v>
      </c>
      <c r="F130" s="49">
        <f t="shared" si="58"/>
        <v>2503000000</v>
      </c>
      <c r="G130" s="49">
        <f t="shared" si="58"/>
        <v>0</v>
      </c>
      <c r="H130" s="49">
        <f t="shared" si="58"/>
        <v>2503000000</v>
      </c>
      <c r="I130" s="49">
        <f t="shared" si="58"/>
        <v>0</v>
      </c>
      <c r="J130" s="49">
        <f t="shared" si="58"/>
        <v>314972000</v>
      </c>
      <c r="K130" s="49">
        <f t="shared" si="58"/>
        <v>2188028000</v>
      </c>
      <c r="L130" s="49">
        <f t="shared" si="58"/>
        <v>0</v>
      </c>
      <c r="M130" s="49">
        <f t="shared" si="58"/>
        <v>314972000</v>
      </c>
      <c r="N130" s="49">
        <f t="shared" si="58"/>
        <v>0</v>
      </c>
      <c r="O130" s="38">
        <f t="shared" si="37"/>
        <v>0.12583779464642428</v>
      </c>
      <c r="P130" s="49">
        <f t="shared" si="58"/>
        <v>42003134</v>
      </c>
      <c r="Q130" s="49">
        <f t="shared" si="58"/>
        <v>42003134</v>
      </c>
      <c r="R130" s="49">
        <f t="shared" si="58"/>
        <v>272968866</v>
      </c>
      <c r="S130" s="39">
        <f t="shared" si="34"/>
        <v>0.016781116260487415</v>
      </c>
      <c r="T130" s="49">
        <f t="shared" si="58"/>
        <v>42003134</v>
      </c>
      <c r="U130" s="49">
        <f t="shared" si="58"/>
        <v>42003134</v>
      </c>
      <c r="V130" s="66">
        <f>+V131+V133+V135+V137+V139+V141</f>
        <v>0</v>
      </c>
      <c r="X130" s="37"/>
    </row>
    <row r="131" spans="1:24" ht="12">
      <c r="A131" s="61" t="s">
        <v>314</v>
      </c>
      <c r="B131" s="62" t="s">
        <v>253</v>
      </c>
      <c r="C131" s="48">
        <f>+C132</f>
        <v>257000000</v>
      </c>
      <c r="D131" s="48">
        <f aca="true" t="shared" si="59" ref="D131:U131">+D132</f>
        <v>0</v>
      </c>
      <c r="E131" s="48">
        <f t="shared" si="59"/>
        <v>0</v>
      </c>
      <c r="F131" s="48">
        <f t="shared" si="59"/>
        <v>257000000</v>
      </c>
      <c r="G131" s="48">
        <f t="shared" si="59"/>
        <v>0</v>
      </c>
      <c r="H131" s="48">
        <f t="shared" si="59"/>
        <v>257000000</v>
      </c>
      <c r="I131" s="48">
        <f t="shared" si="59"/>
        <v>0</v>
      </c>
      <c r="J131" s="48">
        <f t="shared" si="59"/>
        <v>54000000</v>
      </c>
      <c r="K131" s="48">
        <f t="shared" si="59"/>
        <v>203000000</v>
      </c>
      <c r="L131" s="48">
        <f t="shared" si="59"/>
        <v>0</v>
      </c>
      <c r="M131" s="48">
        <f t="shared" si="59"/>
        <v>54000000</v>
      </c>
      <c r="N131" s="48">
        <f t="shared" si="59"/>
        <v>0</v>
      </c>
      <c r="O131" s="35">
        <f t="shared" si="37"/>
        <v>0.21011673151750973</v>
      </c>
      <c r="P131" s="48">
        <f t="shared" si="59"/>
        <v>3000000</v>
      </c>
      <c r="Q131" s="48">
        <f t="shared" si="59"/>
        <v>3000000</v>
      </c>
      <c r="R131" s="48">
        <f t="shared" si="59"/>
        <v>51000000</v>
      </c>
      <c r="S131" s="36">
        <f t="shared" si="34"/>
        <v>0.011673151750972763</v>
      </c>
      <c r="T131" s="48">
        <f t="shared" si="59"/>
        <v>3000000</v>
      </c>
      <c r="U131" s="48">
        <f t="shared" si="59"/>
        <v>3000000</v>
      </c>
      <c r="V131" s="63">
        <f>+V132</f>
        <v>0</v>
      </c>
      <c r="X131" s="37"/>
    </row>
    <row r="132" spans="1:24" ht="12">
      <c r="A132" s="64" t="s">
        <v>315</v>
      </c>
      <c r="B132" s="65" t="s">
        <v>254</v>
      </c>
      <c r="C132" s="49">
        <f>+'EJECUCIÓN MARZO 31 2022'!B143</f>
        <v>257000000</v>
      </c>
      <c r="D132" s="49">
        <f>+'EJECUCIÓN MARZO 31 2022'!C143</f>
        <v>0</v>
      </c>
      <c r="E132" s="49">
        <f>+'EJECUCIÓN MARZO 31 2022'!D143</f>
        <v>0</v>
      </c>
      <c r="F132" s="49">
        <f>+'EJECUCIÓN MARZO 31 2022'!E143</f>
        <v>257000000</v>
      </c>
      <c r="G132" s="49">
        <f>+'EJECUCIÓN MARZO 31 2022'!F143</f>
        <v>0</v>
      </c>
      <c r="H132" s="49">
        <f>+'EJECUCIÓN MARZO 31 2022'!G143</f>
        <v>257000000</v>
      </c>
      <c r="I132" s="49">
        <f>+'EJECUCIÓN MARZO 31 2022'!H143</f>
        <v>0</v>
      </c>
      <c r="J132" s="49">
        <f>+'EJECUCIÓN MARZO 31 2022'!I143</f>
        <v>54000000</v>
      </c>
      <c r="K132" s="49">
        <f>+'EJECUCIÓN MARZO 31 2022'!J143</f>
        <v>203000000</v>
      </c>
      <c r="L132" s="49">
        <f>+'EJECUCIÓN MARZO 31 2022'!K143</f>
        <v>0</v>
      </c>
      <c r="M132" s="49">
        <f>+'EJECUCIÓN MARZO 31 2022'!L143</f>
        <v>54000000</v>
      </c>
      <c r="N132" s="49">
        <f>+'EJECUCIÓN MARZO 31 2022'!M143</f>
        <v>0</v>
      </c>
      <c r="O132" s="38">
        <f t="shared" si="37"/>
        <v>0.21011673151750973</v>
      </c>
      <c r="P132" s="49">
        <f>+'EJECUCIÓN MARZO 31 2022'!O143</f>
        <v>3000000</v>
      </c>
      <c r="Q132" s="49">
        <f>+'EJECUCIÓN MARZO 31 2022'!P143</f>
        <v>3000000</v>
      </c>
      <c r="R132" s="49">
        <f>+'EJECUCIÓN MARZO 31 2022'!Q143</f>
        <v>51000000</v>
      </c>
      <c r="S132" s="39">
        <f t="shared" si="34"/>
        <v>0.011673151750972763</v>
      </c>
      <c r="T132" s="49">
        <f>+'EJECUCIÓN MARZO 31 2022'!S143</f>
        <v>3000000</v>
      </c>
      <c r="U132" s="49">
        <f>+'EJECUCIÓN MARZO 31 2022'!T143</f>
        <v>3000000</v>
      </c>
      <c r="V132" s="66">
        <f>+'EJECUCIÓN MARZO 31 2022'!U143</f>
        <v>0</v>
      </c>
      <c r="X132" s="37"/>
    </row>
    <row r="133" spans="1:24" ht="12">
      <c r="A133" s="61" t="s">
        <v>316</v>
      </c>
      <c r="B133" s="62" t="s">
        <v>255</v>
      </c>
      <c r="C133" s="48">
        <f>+C134</f>
        <v>252000000</v>
      </c>
      <c r="D133" s="48">
        <f aca="true" t="shared" si="60" ref="D133:U133">+D134</f>
        <v>0</v>
      </c>
      <c r="E133" s="48">
        <f t="shared" si="60"/>
        <v>0</v>
      </c>
      <c r="F133" s="48">
        <f t="shared" si="60"/>
        <v>252000000</v>
      </c>
      <c r="G133" s="48">
        <f t="shared" si="60"/>
        <v>0</v>
      </c>
      <c r="H133" s="48">
        <f t="shared" si="60"/>
        <v>252000000</v>
      </c>
      <c r="I133" s="48">
        <f t="shared" si="60"/>
        <v>0</v>
      </c>
      <c r="J133" s="48">
        <f t="shared" si="60"/>
        <v>43200000</v>
      </c>
      <c r="K133" s="48">
        <f t="shared" si="60"/>
        <v>208800000</v>
      </c>
      <c r="L133" s="48">
        <f t="shared" si="60"/>
        <v>0</v>
      </c>
      <c r="M133" s="48">
        <f t="shared" si="60"/>
        <v>43200000</v>
      </c>
      <c r="N133" s="48">
        <f t="shared" si="60"/>
        <v>0</v>
      </c>
      <c r="O133" s="35">
        <f t="shared" si="37"/>
        <v>0.17142857142857143</v>
      </c>
      <c r="P133" s="48">
        <f t="shared" si="60"/>
        <v>8293334</v>
      </c>
      <c r="Q133" s="48">
        <f t="shared" si="60"/>
        <v>8293334</v>
      </c>
      <c r="R133" s="48">
        <f t="shared" si="60"/>
        <v>34906666</v>
      </c>
      <c r="S133" s="36">
        <f t="shared" si="34"/>
        <v>0.032910055555555554</v>
      </c>
      <c r="T133" s="48">
        <f t="shared" si="60"/>
        <v>8293334</v>
      </c>
      <c r="U133" s="48">
        <f t="shared" si="60"/>
        <v>8293334</v>
      </c>
      <c r="V133" s="63">
        <f>+V134</f>
        <v>0</v>
      </c>
      <c r="X133" s="37"/>
    </row>
    <row r="134" spans="1:24" ht="12">
      <c r="A134" s="64" t="s">
        <v>317</v>
      </c>
      <c r="B134" s="65" t="s">
        <v>256</v>
      </c>
      <c r="C134" s="49">
        <f>+'EJECUCIÓN MARZO 31 2022'!B146</f>
        <v>252000000</v>
      </c>
      <c r="D134" s="49">
        <f>+'EJECUCIÓN MARZO 31 2022'!C146</f>
        <v>0</v>
      </c>
      <c r="E134" s="49">
        <f>+'EJECUCIÓN MARZO 31 2022'!D146</f>
        <v>0</v>
      </c>
      <c r="F134" s="49">
        <f>+'EJECUCIÓN MARZO 31 2022'!E146</f>
        <v>252000000</v>
      </c>
      <c r="G134" s="49">
        <f>+'EJECUCIÓN MARZO 31 2022'!F146</f>
        <v>0</v>
      </c>
      <c r="H134" s="49">
        <f>+'EJECUCIÓN MARZO 31 2022'!G146</f>
        <v>252000000</v>
      </c>
      <c r="I134" s="49">
        <f>+'EJECUCIÓN MARZO 31 2022'!H146</f>
        <v>0</v>
      </c>
      <c r="J134" s="49">
        <f>+'EJECUCIÓN MARZO 31 2022'!I146</f>
        <v>43200000</v>
      </c>
      <c r="K134" s="49">
        <f>+'EJECUCIÓN MARZO 31 2022'!J146</f>
        <v>208800000</v>
      </c>
      <c r="L134" s="49">
        <f>+'EJECUCIÓN MARZO 31 2022'!K146</f>
        <v>0</v>
      </c>
      <c r="M134" s="49">
        <f>+'EJECUCIÓN MARZO 31 2022'!L146</f>
        <v>43200000</v>
      </c>
      <c r="N134" s="49">
        <f>+'EJECUCIÓN MARZO 31 2022'!M146</f>
        <v>0</v>
      </c>
      <c r="O134" s="38">
        <f t="shared" si="37"/>
        <v>0.17142857142857143</v>
      </c>
      <c r="P134" s="49">
        <f>+'EJECUCIÓN MARZO 31 2022'!O146</f>
        <v>8293334</v>
      </c>
      <c r="Q134" s="49">
        <f>+'EJECUCIÓN MARZO 31 2022'!P146</f>
        <v>8293334</v>
      </c>
      <c r="R134" s="49">
        <f>+'EJECUCIÓN MARZO 31 2022'!Q146</f>
        <v>34906666</v>
      </c>
      <c r="S134" s="39">
        <f t="shared" si="34"/>
        <v>0.032910055555555554</v>
      </c>
      <c r="T134" s="49">
        <f>+'EJECUCIÓN MARZO 31 2022'!S146</f>
        <v>8293334</v>
      </c>
      <c r="U134" s="49">
        <f>+'EJECUCIÓN MARZO 31 2022'!T146</f>
        <v>8293334</v>
      </c>
      <c r="V134" s="66">
        <f>+'EJECUCIÓN MARZO 31 2022'!U146</f>
        <v>0</v>
      </c>
      <c r="X134" s="37"/>
    </row>
    <row r="135" spans="1:24" ht="12">
      <c r="A135" s="61" t="s">
        <v>318</v>
      </c>
      <c r="B135" s="62" t="s">
        <v>257</v>
      </c>
      <c r="C135" s="48">
        <f>+C136</f>
        <v>291000000</v>
      </c>
      <c r="D135" s="48">
        <f aca="true" t="shared" si="61" ref="D135:U135">+D136</f>
        <v>0</v>
      </c>
      <c r="E135" s="48">
        <f t="shared" si="61"/>
        <v>0</v>
      </c>
      <c r="F135" s="48">
        <f t="shared" si="61"/>
        <v>291000000</v>
      </c>
      <c r="G135" s="48">
        <f t="shared" si="61"/>
        <v>0</v>
      </c>
      <c r="H135" s="48">
        <f t="shared" si="61"/>
        <v>291000000</v>
      </c>
      <c r="I135" s="48">
        <f t="shared" si="61"/>
        <v>0</v>
      </c>
      <c r="J135" s="48">
        <f t="shared" si="61"/>
        <v>56400000</v>
      </c>
      <c r="K135" s="48">
        <f t="shared" si="61"/>
        <v>234600000</v>
      </c>
      <c r="L135" s="48">
        <f t="shared" si="61"/>
        <v>0</v>
      </c>
      <c r="M135" s="48">
        <f t="shared" si="61"/>
        <v>56400000</v>
      </c>
      <c r="N135" s="48">
        <f t="shared" si="61"/>
        <v>0</v>
      </c>
      <c r="O135" s="35">
        <f t="shared" si="37"/>
        <v>0.19381443298969073</v>
      </c>
      <c r="P135" s="48">
        <f t="shared" si="61"/>
        <v>5673333</v>
      </c>
      <c r="Q135" s="48">
        <f t="shared" si="61"/>
        <v>5673333</v>
      </c>
      <c r="R135" s="48">
        <f t="shared" si="61"/>
        <v>50726667</v>
      </c>
      <c r="S135" s="36">
        <f t="shared" si="34"/>
        <v>0.01949598969072165</v>
      </c>
      <c r="T135" s="48">
        <f t="shared" si="61"/>
        <v>5673333</v>
      </c>
      <c r="U135" s="48">
        <f t="shared" si="61"/>
        <v>5673333</v>
      </c>
      <c r="V135" s="63">
        <f>+V136</f>
        <v>0</v>
      </c>
      <c r="X135" s="37"/>
    </row>
    <row r="136" spans="1:24" ht="22.5">
      <c r="A136" s="64" t="s">
        <v>319</v>
      </c>
      <c r="B136" s="67" t="s">
        <v>258</v>
      </c>
      <c r="C136" s="49">
        <f>+'EJECUCIÓN MARZO 31 2022'!B149</f>
        <v>291000000</v>
      </c>
      <c r="D136" s="49">
        <f>+'EJECUCIÓN MARZO 31 2022'!C149</f>
        <v>0</v>
      </c>
      <c r="E136" s="49">
        <f>+'EJECUCIÓN MARZO 31 2022'!D149</f>
        <v>0</v>
      </c>
      <c r="F136" s="49">
        <f>+'EJECUCIÓN MARZO 31 2022'!E149</f>
        <v>291000000</v>
      </c>
      <c r="G136" s="49">
        <f>+'EJECUCIÓN MARZO 31 2022'!F149</f>
        <v>0</v>
      </c>
      <c r="H136" s="49">
        <f>+'EJECUCIÓN MARZO 31 2022'!G149</f>
        <v>291000000</v>
      </c>
      <c r="I136" s="49">
        <f>+'EJECUCIÓN MARZO 31 2022'!H149</f>
        <v>0</v>
      </c>
      <c r="J136" s="49">
        <f>+'EJECUCIÓN MARZO 31 2022'!I149</f>
        <v>56400000</v>
      </c>
      <c r="K136" s="49">
        <f>+'EJECUCIÓN MARZO 31 2022'!J149</f>
        <v>234600000</v>
      </c>
      <c r="L136" s="49">
        <f>+'EJECUCIÓN MARZO 31 2022'!K149</f>
        <v>0</v>
      </c>
      <c r="M136" s="49">
        <f>+'EJECUCIÓN MARZO 31 2022'!L149</f>
        <v>56400000</v>
      </c>
      <c r="N136" s="49">
        <f>+'EJECUCIÓN MARZO 31 2022'!M149</f>
        <v>0</v>
      </c>
      <c r="O136" s="38">
        <f t="shared" si="37"/>
        <v>0.19381443298969073</v>
      </c>
      <c r="P136" s="49">
        <f>+'EJECUCIÓN MARZO 31 2022'!O149</f>
        <v>5673333</v>
      </c>
      <c r="Q136" s="49">
        <f>+'EJECUCIÓN MARZO 31 2022'!P149</f>
        <v>5673333</v>
      </c>
      <c r="R136" s="49">
        <f>+'EJECUCIÓN MARZO 31 2022'!Q149</f>
        <v>50726667</v>
      </c>
      <c r="S136" s="39">
        <f t="shared" si="34"/>
        <v>0.01949598969072165</v>
      </c>
      <c r="T136" s="49">
        <f>+'EJECUCIÓN MARZO 31 2022'!S149</f>
        <v>5673333</v>
      </c>
      <c r="U136" s="49">
        <f>+'EJECUCIÓN MARZO 31 2022'!T149</f>
        <v>5673333</v>
      </c>
      <c r="V136" s="66">
        <f>+'EJECUCIÓN MARZO 31 2022'!U149</f>
        <v>0</v>
      </c>
      <c r="X136" s="37"/>
    </row>
    <row r="137" spans="1:24" ht="12">
      <c r="A137" s="61" t="s">
        <v>320</v>
      </c>
      <c r="B137" s="62" t="s">
        <v>259</v>
      </c>
      <c r="C137" s="48">
        <f>+C138</f>
        <v>1070000000</v>
      </c>
      <c r="D137" s="48">
        <f aca="true" t="shared" si="62" ref="D137:U137">+D138</f>
        <v>0</v>
      </c>
      <c r="E137" s="48">
        <f t="shared" si="62"/>
        <v>0</v>
      </c>
      <c r="F137" s="48">
        <f t="shared" si="62"/>
        <v>1070000000</v>
      </c>
      <c r="G137" s="48">
        <f t="shared" si="62"/>
        <v>0</v>
      </c>
      <c r="H137" s="48">
        <f t="shared" si="62"/>
        <v>1070000000</v>
      </c>
      <c r="I137" s="48">
        <f t="shared" si="62"/>
        <v>0</v>
      </c>
      <c r="J137" s="48">
        <f t="shared" si="62"/>
        <v>60600000</v>
      </c>
      <c r="K137" s="48">
        <f t="shared" si="62"/>
        <v>1009400000</v>
      </c>
      <c r="L137" s="48">
        <f t="shared" si="62"/>
        <v>0</v>
      </c>
      <c r="M137" s="48">
        <f t="shared" si="62"/>
        <v>60600000</v>
      </c>
      <c r="N137" s="48">
        <f t="shared" si="62"/>
        <v>0</v>
      </c>
      <c r="O137" s="35">
        <f t="shared" si="37"/>
        <v>0.05663551401869159</v>
      </c>
      <c r="P137" s="48">
        <f t="shared" si="62"/>
        <v>11016667</v>
      </c>
      <c r="Q137" s="48">
        <f t="shared" si="62"/>
        <v>11016667</v>
      </c>
      <c r="R137" s="48">
        <f t="shared" si="62"/>
        <v>49583333</v>
      </c>
      <c r="S137" s="36">
        <f aca="true" t="shared" si="63" ref="S137:S200">+Q137/H137</f>
        <v>0.010295950467289719</v>
      </c>
      <c r="T137" s="48">
        <f t="shared" si="62"/>
        <v>11016667</v>
      </c>
      <c r="U137" s="48">
        <f t="shared" si="62"/>
        <v>11016667</v>
      </c>
      <c r="V137" s="63">
        <f>+V138</f>
        <v>0</v>
      </c>
      <c r="X137" s="37"/>
    </row>
    <row r="138" spans="1:24" ht="12">
      <c r="A138" s="64" t="s">
        <v>321</v>
      </c>
      <c r="B138" s="65" t="s">
        <v>260</v>
      </c>
      <c r="C138" s="49">
        <f>+'EJECUCIÓN MARZO 31 2022'!B152</f>
        <v>1070000000</v>
      </c>
      <c r="D138" s="49">
        <f>+'EJECUCIÓN MARZO 31 2022'!C152</f>
        <v>0</v>
      </c>
      <c r="E138" s="49">
        <f>+'EJECUCIÓN MARZO 31 2022'!D152</f>
        <v>0</v>
      </c>
      <c r="F138" s="49">
        <f>+'EJECUCIÓN MARZO 31 2022'!E152</f>
        <v>1070000000</v>
      </c>
      <c r="G138" s="49">
        <f>+'EJECUCIÓN MARZO 31 2022'!F152</f>
        <v>0</v>
      </c>
      <c r="H138" s="49">
        <f>+'EJECUCIÓN MARZO 31 2022'!G152</f>
        <v>1070000000</v>
      </c>
      <c r="I138" s="49">
        <f>+'EJECUCIÓN MARZO 31 2022'!H152</f>
        <v>0</v>
      </c>
      <c r="J138" s="49">
        <f>+'EJECUCIÓN MARZO 31 2022'!I152</f>
        <v>60600000</v>
      </c>
      <c r="K138" s="49">
        <f>+'EJECUCIÓN MARZO 31 2022'!J152</f>
        <v>1009400000</v>
      </c>
      <c r="L138" s="49">
        <f>+'EJECUCIÓN MARZO 31 2022'!K152</f>
        <v>0</v>
      </c>
      <c r="M138" s="49">
        <f>+'EJECUCIÓN MARZO 31 2022'!L152</f>
        <v>60600000</v>
      </c>
      <c r="N138" s="49">
        <f>+'EJECUCIÓN MARZO 31 2022'!M152</f>
        <v>0</v>
      </c>
      <c r="O138" s="38">
        <f t="shared" si="37"/>
        <v>0.05663551401869159</v>
      </c>
      <c r="P138" s="49">
        <f>+'EJECUCIÓN MARZO 31 2022'!O152</f>
        <v>11016667</v>
      </c>
      <c r="Q138" s="49">
        <f>+'EJECUCIÓN MARZO 31 2022'!P152</f>
        <v>11016667</v>
      </c>
      <c r="R138" s="49">
        <f>+'EJECUCIÓN MARZO 31 2022'!Q152</f>
        <v>49583333</v>
      </c>
      <c r="S138" s="39">
        <f t="shared" si="63"/>
        <v>0.010295950467289719</v>
      </c>
      <c r="T138" s="49">
        <f>+'EJECUCIÓN MARZO 31 2022'!S152</f>
        <v>11016667</v>
      </c>
      <c r="U138" s="49">
        <f>+'EJECUCIÓN MARZO 31 2022'!T152</f>
        <v>11016667</v>
      </c>
      <c r="V138" s="66">
        <f>+'EJECUCIÓN MARZO 31 2022'!U152</f>
        <v>0</v>
      </c>
      <c r="X138" s="37"/>
    </row>
    <row r="139" spans="1:24" ht="12">
      <c r="A139" s="61" t="s">
        <v>322</v>
      </c>
      <c r="B139" s="62" t="s">
        <v>261</v>
      </c>
      <c r="C139" s="48">
        <f>+C140</f>
        <v>400000000</v>
      </c>
      <c r="D139" s="48">
        <f aca="true" t="shared" si="64" ref="D139:U139">+D140</f>
        <v>0</v>
      </c>
      <c r="E139" s="48">
        <f t="shared" si="64"/>
        <v>0</v>
      </c>
      <c r="F139" s="48">
        <f t="shared" si="64"/>
        <v>400000000</v>
      </c>
      <c r="G139" s="48">
        <f t="shared" si="64"/>
        <v>0</v>
      </c>
      <c r="H139" s="48">
        <f t="shared" si="64"/>
        <v>400000000</v>
      </c>
      <c r="I139" s="48">
        <f t="shared" si="64"/>
        <v>0</v>
      </c>
      <c r="J139" s="48">
        <f t="shared" si="64"/>
        <v>58772000</v>
      </c>
      <c r="K139" s="48">
        <f t="shared" si="64"/>
        <v>341228000</v>
      </c>
      <c r="L139" s="48">
        <f t="shared" si="64"/>
        <v>0</v>
      </c>
      <c r="M139" s="48">
        <f t="shared" si="64"/>
        <v>58772000</v>
      </c>
      <c r="N139" s="48">
        <f t="shared" si="64"/>
        <v>0</v>
      </c>
      <c r="O139" s="35">
        <f t="shared" si="37"/>
        <v>0.14693</v>
      </c>
      <c r="P139" s="48">
        <f t="shared" si="64"/>
        <v>12019800</v>
      </c>
      <c r="Q139" s="48">
        <f t="shared" si="64"/>
        <v>12019800</v>
      </c>
      <c r="R139" s="48">
        <f t="shared" si="64"/>
        <v>46752200</v>
      </c>
      <c r="S139" s="36">
        <f t="shared" si="63"/>
        <v>0.0300495</v>
      </c>
      <c r="T139" s="48">
        <f t="shared" si="64"/>
        <v>12019800</v>
      </c>
      <c r="U139" s="48">
        <f t="shared" si="64"/>
        <v>12019800</v>
      </c>
      <c r="V139" s="63">
        <f>+V140</f>
        <v>0</v>
      </c>
      <c r="X139" s="37"/>
    </row>
    <row r="140" spans="1:24" ht="12">
      <c r="A140" s="64" t="s">
        <v>323</v>
      </c>
      <c r="B140" s="65" t="s">
        <v>262</v>
      </c>
      <c r="C140" s="49">
        <f>+'EJECUCIÓN MARZO 31 2022'!B155</f>
        <v>400000000</v>
      </c>
      <c r="D140" s="49">
        <f>+'EJECUCIÓN MARZO 31 2022'!C155</f>
        <v>0</v>
      </c>
      <c r="E140" s="49">
        <f>+'EJECUCIÓN MARZO 31 2022'!D155</f>
        <v>0</v>
      </c>
      <c r="F140" s="49">
        <f>+'EJECUCIÓN MARZO 31 2022'!E155</f>
        <v>400000000</v>
      </c>
      <c r="G140" s="49">
        <f>+'EJECUCIÓN MARZO 31 2022'!F155</f>
        <v>0</v>
      </c>
      <c r="H140" s="49">
        <f>+'EJECUCIÓN MARZO 31 2022'!G155</f>
        <v>400000000</v>
      </c>
      <c r="I140" s="49">
        <f>+'EJECUCIÓN MARZO 31 2022'!H155</f>
        <v>0</v>
      </c>
      <c r="J140" s="49">
        <f>+'EJECUCIÓN MARZO 31 2022'!I155</f>
        <v>58772000</v>
      </c>
      <c r="K140" s="49">
        <f>+'EJECUCIÓN MARZO 31 2022'!J155</f>
        <v>341228000</v>
      </c>
      <c r="L140" s="49">
        <f>+'EJECUCIÓN MARZO 31 2022'!K155</f>
        <v>0</v>
      </c>
      <c r="M140" s="49">
        <f>+'EJECUCIÓN MARZO 31 2022'!L155</f>
        <v>58772000</v>
      </c>
      <c r="N140" s="49">
        <f>+'EJECUCIÓN MARZO 31 2022'!M155</f>
        <v>0</v>
      </c>
      <c r="O140" s="38">
        <f t="shared" si="37"/>
        <v>0.14693</v>
      </c>
      <c r="P140" s="49">
        <f>+'EJECUCIÓN MARZO 31 2022'!O155</f>
        <v>12019800</v>
      </c>
      <c r="Q140" s="49">
        <f>+'EJECUCIÓN MARZO 31 2022'!P155</f>
        <v>12019800</v>
      </c>
      <c r="R140" s="49">
        <f>+'EJECUCIÓN MARZO 31 2022'!Q155</f>
        <v>46752200</v>
      </c>
      <c r="S140" s="39">
        <f t="shared" si="63"/>
        <v>0.0300495</v>
      </c>
      <c r="T140" s="49">
        <f>+'EJECUCIÓN MARZO 31 2022'!S155</f>
        <v>12019800</v>
      </c>
      <c r="U140" s="49">
        <f>+'EJECUCIÓN MARZO 31 2022'!T155</f>
        <v>12019800</v>
      </c>
      <c r="V140" s="66">
        <f>+'EJECUCIÓN MARZO 31 2022'!U155</f>
        <v>0</v>
      </c>
      <c r="X140" s="37"/>
    </row>
    <row r="141" spans="1:24" ht="22.5">
      <c r="A141" s="61" t="s">
        <v>324</v>
      </c>
      <c r="B141" s="67" t="s">
        <v>263</v>
      </c>
      <c r="C141" s="48">
        <f>+C142</f>
        <v>233000000</v>
      </c>
      <c r="D141" s="48">
        <f aca="true" t="shared" si="65" ref="D141:U141">+D142</f>
        <v>0</v>
      </c>
      <c r="E141" s="48">
        <f t="shared" si="65"/>
        <v>0</v>
      </c>
      <c r="F141" s="48">
        <f t="shared" si="65"/>
        <v>233000000</v>
      </c>
      <c r="G141" s="48">
        <f t="shared" si="65"/>
        <v>0</v>
      </c>
      <c r="H141" s="48">
        <f t="shared" si="65"/>
        <v>233000000</v>
      </c>
      <c r="I141" s="48">
        <f t="shared" si="65"/>
        <v>0</v>
      </c>
      <c r="J141" s="48">
        <f t="shared" si="65"/>
        <v>42000000</v>
      </c>
      <c r="K141" s="48">
        <f t="shared" si="65"/>
        <v>191000000</v>
      </c>
      <c r="L141" s="48">
        <f t="shared" si="65"/>
        <v>0</v>
      </c>
      <c r="M141" s="48">
        <f t="shared" si="65"/>
        <v>42000000</v>
      </c>
      <c r="N141" s="48">
        <f t="shared" si="65"/>
        <v>0</v>
      </c>
      <c r="O141" s="35">
        <f t="shared" si="37"/>
        <v>0.18025751072961374</v>
      </c>
      <c r="P141" s="48">
        <f t="shared" si="65"/>
        <v>2000000</v>
      </c>
      <c r="Q141" s="48">
        <f t="shared" si="65"/>
        <v>2000000</v>
      </c>
      <c r="R141" s="48">
        <f t="shared" si="65"/>
        <v>40000000</v>
      </c>
      <c r="S141" s="36">
        <f t="shared" si="63"/>
        <v>0.008583690987124463</v>
      </c>
      <c r="T141" s="48">
        <f t="shared" si="65"/>
        <v>2000000</v>
      </c>
      <c r="U141" s="48">
        <f t="shared" si="65"/>
        <v>2000000</v>
      </c>
      <c r="V141" s="63">
        <f>+V142</f>
        <v>0</v>
      </c>
      <c r="X141" s="37"/>
    </row>
    <row r="142" spans="1:24" ht="12">
      <c r="A142" s="64" t="s">
        <v>325</v>
      </c>
      <c r="B142" s="65" t="s">
        <v>264</v>
      </c>
      <c r="C142" s="49">
        <f>+'EJECUCIÓN MARZO 31 2022'!B158</f>
        <v>233000000</v>
      </c>
      <c r="D142" s="49">
        <f>+'EJECUCIÓN MARZO 31 2022'!C158</f>
        <v>0</v>
      </c>
      <c r="E142" s="49">
        <f>+'EJECUCIÓN MARZO 31 2022'!D158</f>
        <v>0</v>
      </c>
      <c r="F142" s="49">
        <f>+'EJECUCIÓN MARZO 31 2022'!E158</f>
        <v>233000000</v>
      </c>
      <c r="G142" s="49">
        <f>+'EJECUCIÓN MARZO 31 2022'!F158</f>
        <v>0</v>
      </c>
      <c r="H142" s="49">
        <f>+'EJECUCIÓN MARZO 31 2022'!G158</f>
        <v>233000000</v>
      </c>
      <c r="I142" s="49">
        <f>+'EJECUCIÓN MARZO 31 2022'!H158</f>
        <v>0</v>
      </c>
      <c r="J142" s="49">
        <f>+'EJECUCIÓN MARZO 31 2022'!I158</f>
        <v>42000000</v>
      </c>
      <c r="K142" s="49">
        <f>+'EJECUCIÓN MARZO 31 2022'!J158</f>
        <v>191000000</v>
      </c>
      <c r="L142" s="49">
        <f>+'EJECUCIÓN MARZO 31 2022'!K158</f>
        <v>0</v>
      </c>
      <c r="M142" s="49">
        <f>+'EJECUCIÓN MARZO 31 2022'!L158</f>
        <v>42000000</v>
      </c>
      <c r="N142" s="49">
        <f>+'EJECUCIÓN MARZO 31 2022'!M158</f>
        <v>0</v>
      </c>
      <c r="O142" s="38">
        <f aca="true" t="shared" si="66" ref="O142:O205">+M142/H142</f>
        <v>0.18025751072961374</v>
      </c>
      <c r="P142" s="49">
        <f>+'EJECUCIÓN MARZO 31 2022'!O158</f>
        <v>2000000</v>
      </c>
      <c r="Q142" s="49">
        <f>+'EJECUCIÓN MARZO 31 2022'!P158</f>
        <v>2000000</v>
      </c>
      <c r="R142" s="49">
        <f>+'EJECUCIÓN MARZO 31 2022'!Q158</f>
        <v>40000000</v>
      </c>
      <c r="S142" s="39">
        <f t="shared" si="63"/>
        <v>0.008583690987124463</v>
      </c>
      <c r="T142" s="49">
        <f>+'EJECUCIÓN MARZO 31 2022'!S158</f>
        <v>2000000</v>
      </c>
      <c r="U142" s="49">
        <f>+'EJECUCIÓN MARZO 31 2022'!T158</f>
        <v>2000000</v>
      </c>
      <c r="V142" s="66">
        <f>+'EJECUCIÓN MARZO 31 2022'!U158</f>
        <v>0</v>
      </c>
      <c r="X142" s="37"/>
    </row>
    <row r="143" spans="1:24" ht="22.5">
      <c r="A143" s="64" t="s">
        <v>326</v>
      </c>
      <c r="B143" s="67" t="s">
        <v>265</v>
      </c>
      <c r="C143" s="49">
        <f>+C144+C146+C148+C150+C152</f>
        <v>1946000000</v>
      </c>
      <c r="D143" s="49">
        <f aca="true" t="shared" si="67" ref="D143:U143">+D144+D146+D148+D150+D152</f>
        <v>0</v>
      </c>
      <c r="E143" s="49">
        <f t="shared" si="67"/>
        <v>0</v>
      </c>
      <c r="F143" s="49">
        <f t="shared" si="67"/>
        <v>1946000000</v>
      </c>
      <c r="G143" s="49">
        <f t="shared" si="67"/>
        <v>0</v>
      </c>
      <c r="H143" s="49">
        <f t="shared" si="67"/>
        <v>1946000000</v>
      </c>
      <c r="I143" s="49">
        <f t="shared" si="67"/>
        <v>0</v>
      </c>
      <c r="J143" s="49">
        <f t="shared" si="67"/>
        <v>327904000</v>
      </c>
      <c r="K143" s="49">
        <f t="shared" si="67"/>
        <v>1618096000</v>
      </c>
      <c r="L143" s="49">
        <f t="shared" si="67"/>
        <v>0</v>
      </c>
      <c r="M143" s="49">
        <f t="shared" si="67"/>
        <v>327904000</v>
      </c>
      <c r="N143" s="49">
        <f t="shared" si="67"/>
        <v>0</v>
      </c>
      <c r="O143" s="38">
        <f t="shared" si="66"/>
        <v>0.1685015416238438</v>
      </c>
      <c r="P143" s="49">
        <f t="shared" si="67"/>
        <v>65479331</v>
      </c>
      <c r="Q143" s="49">
        <f t="shared" si="67"/>
        <v>65479331</v>
      </c>
      <c r="R143" s="49">
        <f t="shared" si="67"/>
        <v>262424669</v>
      </c>
      <c r="S143" s="39">
        <f t="shared" si="63"/>
        <v>0.033648165981500514</v>
      </c>
      <c r="T143" s="49">
        <f t="shared" si="67"/>
        <v>65479331</v>
      </c>
      <c r="U143" s="49">
        <f t="shared" si="67"/>
        <v>65479331</v>
      </c>
      <c r="V143" s="66">
        <f>+V144+V146+V148+V150+V152</f>
        <v>0</v>
      </c>
      <c r="X143" s="37"/>
    </row>
    <row r="144" spans="1:24" ht="22.5">
      <c r="A144" s="61" t="s">
        <v>327</v>
      </c>
      <c r="B144" s="67" t="s">
        <v>266</v>
      </c>
      <c r="C144" s="48">
        <f>+C145</f>
        <v>244000000</v>
      </c>
      <c r="D144" s="48">
        <f aca="true" t="shared" si="68" ref="D144:U144">+D145</f>
        <v>0</v>
      </c>
      <c r="E144" s="48">
        <f t="shared" si="68"/>
        <v>0</v>
      </c>
      <c r="F144" s="48">
        <f t="shared" si="68"/>
        <v>244000000</v>
      </c>
      <c r="G144" s="48">
        <f t="shared" si="68"/>
        <v>0</v>
      </c>
      <c r="H144" s="48">
        <f t="shared" si="68"/>
        <v>244000000</v>
      </c>
      <c r="I144" s="48">
        <f t="shared" si="68"/>
        <v>0</v>
      </c>
      <c r="J144" s="48">
        <f t="shared" si="68"/>
        <v>39600000</v>
      </c>
      <c r="K144" s="48">
        <f t="shared" si="68"/>
        <v>204400000</v>
      </c>
      <c r="L144" s="48">
        <f t="shared" si="68"/>
        <v>0</v>
      </c>
      <c r="M144" s="48">
        <f t="shared" si="68"/>
        <v>39600000</v>
      </c>
      <c r="N144" s="48">
        <f t="shared" si="68"/>
        <v>0</v>
      </c>
      <c r="O144" s="35">
        <f t="shared" si="66"/>
        <v>0.16229508196721312</v>
      </c>
      <c r="P144" s="48">
        <f t="shared" si="68"/>
        <v>7260000</v>
      </c>
      <c r="Q144" s="48">
        <f t="shared" si="68"/>
        <v>7260000</v>
      </c>
      <c r="R144" s="48">
        <f t="shared" si="68"/>
        <v>32340000</v>
      </c>
      <c r="S144" s="36">
        <f t="shared" si="63"/>
        <v>0.029754098360655738</v>
      </c>
      <c r="T144" s="48">
        <f t="shared" si="68"/>
        <v>7260000</v>
      </c>
      <c r="U144" s="48">
        <f t="shared" si="68"/>
        <v>7260000</v>
      </c>
      <c r="V144" s="63">
        <f>+V145</f>
        <v>0</v>
      </c>
      <c r="X144" s="37"/>
    </row>
    <row r="145" spans="1:24" ht="12">
      <c r="A145" s="64" t="s">
        <v>328</v>
      </c>
      <c r="B145" s="65" t="s">
        <v>267</v>
      </c>
      <c r="C145" s="49">
        <f>+'EJECUCIÓN MARZO 31 2022'!B161</f>
        <v>244000000</v>
      </c>
      <c r="D145" s="49">
        <f>+'EJECUCIÓN MARZO 31 2022'!C161</f>
        <v>0</v>
      </c>
      <c r="E145" s="49">
        <f>+'EJECUCIÓN MARZO 31 2022'!D161</f>
        <v>0</v>
      </c>
      <c r="F145" s="49">
        <f>+'EJECUCIÓN MARZO 31 2022'!E161</f>
        <v>244000000</v>
      </c>
      <c r="G145" s="49">
        <f>+'EJECUCIÓN MARZO 31 2022'!F161</f>
        <v>0</v>
      </c>
      <c r="H145" s="49">
        <f>+'EJECUCIÓN MARZO 31 2022'!G161</f>
        <v>244000000</v>
      </c>
      <c r="I145" s="49">
        <f>+'EJECUCIÓN MARZO 31 2022'!H161</f>
        <v>0</v>
      </c>
      <c r="J145" s="49">
        <f>+'EJECUCIÓN MARZO 31 2022'!I161</f>
        <v>39600000</v>
      </c>
      <c r="K145" s="49">
        <f>+'EJECUCIÓN MARZO 31 2022'!J161</f>
        <v>204400000</v>
      </c>
      <c r="L145" s="49">
        <f>+'EJECUCIÓN MARZO 31 2022'!K161</f>
        <v>0</v>
      </c>
      <c r="M145" s="49">
        <f>+'EJECUCIÓN MARZO 31 2022'!L161</f>
        <v>39600000</v>
      </c>
      <c r="N145" s="49">
        <f>+'EJECUCIÓN MARZO 31 2022'!M161</f>
        <v>0</v>
      </c>
      <c r="O145" s="38">
        <f t="shared" si="66"/>
        <v>0.16229508196721312</v>
      </c>
      <c r="P145" s="49">
        <f>+'EJECUCIÓN MARZO 31 2022'!O161</f>
        <v>7260000</v>
      </c>
      <c r="Q145" s="49">
        <f>+'EJECUCIÓN MARZO 31 2022'!P161</f>
        <v>7260000</v>
      </c>
      <c r="R145" s="49">
        <f>+'EJECUCIÓN MARZO 31 2022'!Q161</f>
        <v>32340000</v>
      </c>
      <c r="S145" s="39">
        <f t="shared" si="63"/>
        <v>0.029754098360655738</v>
      </c>
      <c r="T145" s="49">
        <f>+'EJECUCIÓN MARZO 31 2022'!S161</f>
        <v>7260000</v>
      </c>
      <c r="U145" s="49">
        <f>+'EJECUCIÓN MARZO 31 2022'!T161</f>
        <v>7260000</v>
      </c>
      <c r="V145" s="66">
        <f>+'EJECUCIÓN MARZO 31 2022'!U161</f>
        <v>0</v>
      </c>
      <c r="X145" s="37"/>
    </row>
    <row r="146" spans="1:24" ht="22.5">
      <c r="A146" s="61" t="s">
        <v>329</v>
      </c>
      <c r="B146" s="67" t="s">
        <v>268</v>
      </c>
      <c r="C146" s="48">
        <f>+C147</f>
        <v>561000000</v>
      </c>
      <c r="D146" s="48">
        <f aca="true" t="shared" si="69" ref="D146:U146">+D147</f>
        <v>0</v>
      </c>
      <c r="E146" s="48">
        <f t="shared" si="69"/>
        <v>0</v>
      </c>
      <c r="F146" s="48">
        <f t="shared" si="69"/>
        <v>561000000</v>
      </c>
      <c r="G146" s="48">
        <f t="shared" si="69"/>
        <v>0</v>
      </c>
      <c r="H146" s="48">
        <f t="shared" si="69"/>
        <v>561000000</v>
      </c>
      <c r="I146" s="48">
        <f t="shared" si="69"/>
        <v>0</v>
      </c>
      <c r="J146" s="48">
        <f t="shared" si="69"/>
        <v>89600000</v>
      </c>
      <c r="K146" s="48">
        <f t="shared" si="69"/>
        <v>471400000</v>
      </c>
      <c r="L146" s="48">
        <f t="shared" si="69"/>
        <v>0</v>
      </c>
      <c r="M146" s="48">
        <f t="shared" si="69"/>
        <v>89600000</v>
      </c>
      <c r="N146" s="48">
        <f t="shared" si="69"/>
        <v>0</v>
      </c>
      <c r="O146" s="35">
        <f t="shared" si="66"/>
        <v>0.15971479500891267</v>
      </c>
      <c r="P146" s="48">
        <f t="shared" si="69"/>
        <v>14480000</v>
      </c>
      <c r="Q146" s="48">
        <f t="shared" si="69"/>
        <v>14480000</v>
      </c>
      <c r="R146" s="48">
        <f t="shared" si="69"/>
        <v>75120000</v>
      </c>
      <c r="S146" s="36">
        <f t="shared" si="63"/>
        <v>0.025811051693404634</v>
      </c>
      <c r="T146" s="48">
        <f t="shared" si="69"/>
        <v>14480000</v>
      </c>
      <c r="U146" s="48">
        <f t="shared" si="69"/>
        <v>14480000</v>
      </c>
      <c r="V146" s="63">
        <f>+V147</f>
        <v>0</v>
      </c>
      <c r="X146" s="37"/>
    </row>
    <row r="147" spans="1:24" ht="12">
      <c r="A147" s="64" t="s">
        <v>330</v>
      </c>
      <c r="B147" s="65" t="s">
        <v>269</v>
      </c>
      <c r="C147" s="49">
        <f>+'EJECUCIÓN MARZO 31 2022'!B164</f>
        <v>561000000</v>
      </c>
      <c r="D147" s="49">
        <f>+'EJECUCIÓN MARZO 31 2022'!C164</f>
        <v>0</v>
      </c>
      <c r="E147" s="49">
        <f>+'EJECUCIÓN MARZO 31 2022'!D164</f>
        <v>0</v>
      </c>
      <c r="F147" s="49">
        <f>+'EJECUCIÓN MARZO 31 2022'!E164</f>
        <v>561000000</v>
      </c>
      <c r="G147" s="49">
        <f>+'EJECUCIÓN MARZO 31 2022'!F164</f>
        <v>0</v>
      </c>
      <c r="H147" s="49">
        <f>+'EJECUCIÓN MARZO 31 2022'!G164</f>
        <v>561000000</v>
      </c>
      <c r="I147" s="49">
        <f>+'EJECUCIÓN MARZO 31 2022'!H164</f>
        <v>0</v>
      </c>
      <c r="J147" s="49">
        <f>+'EJECUCIÓN MARZO 31 2022'!I164</f>
        <v>89600000</v>
      </c>
      <c r="K147" s="49">
        <f>+'EJECUCIÓN MARZO 31 2022'!J164</f>
        <v>471400000</v>
      </c>
      <c r="L147" s="49">
        <f>+'EJECUCIÓN MARZO 31 2022'!K164</f>
        <v>0</v>
      </c>
      <c r="M147" s="49">
        <f>+'EJECUCIÓN MARZO 31 2022'!L164</f>
        <v>89600000</v>
      </c>
      <c r="N147" s="49">
        <f>+'EJECUCIÓN MARZO 31 2022'!M164</f>
        <v>0</v>
      </c>
      <c r="O147" s="38">
        <f t="shared" si="66"/>
        <v>0.15971479500891267</v>
      </c>
      <c r="P147" s="49">
        <f>+'EJECUCIÓN MARZO 31 2022'!O164</f>
        <v>14480000</v>
      </c>
      <c r="Q147" s="49">
        <f>+'EJECUCIÓN MARZO 31 2022'!P164</f>
        <v>14480000</v>
      </c>
      <c r="R147" s="49">
        <f>+'EJECUCIÓN MARZO 31 2022'!Q164</f>
        <v>75120000</v>
      </c>
      <c r="S147" s="39">
        <f t="shared" si="63"/>
        <v>0.025811051693404634</v>
      </c>
      <c r="T147" s="49">
        <f>+'EJECUCIÓN MARZO 31 2022'!S164</f>
        <v>14480000</v>
      </c>
      <c r="U147" s="49">
        <f>+'EJECUCIÓN MARZO 31 2022'!T164</f>
        <v>14480000</v>
      </c>
      <c r="V147" s="66">
        <f>+'EJECUCIÓN MARZO 31 2022'!U164</f>
        <v>0</v>
      </c>
      <c r="X147" s="37"/>
    </row>
    <row r="148" spans="1:24" ht="22.5">
      <c r="A148" s="61" t="s">
        <v>331</v>
      </c>
      <c r="B148" s="67" t="s">
        <v>270</v>
      </c>
      <c r="C148" s="48">
        <f>+C149</f>
        <v>283000000</v>
      </c>
      <c r="D148" s="48">
        <f aca="true" t="shared" si="70" ref="D148:U148">+D149</f>
        <v>0</v>
      </c>
      <c r="E148" s="48">
        <f t="shared" si="70"/>
        <v>0</v>
      </c>
      <c r="F148" s="48">
        <f t="shared" si="70"/>
        <v>283000000</v>
      </c>
      <c r="G148" s="48">
        <f t="shared" si="70"/>
        <v>0</v>
      </c>
      <c r="H148" s="48">
        <f t="shared" si="70"/>
        <v>283000000</v>
      </c>
      <c r="I148" s="48">
        <f t="shared" si="70"/>
        <v>0</v>
      </c>
      <c r="J148" s="48">
        <f t="shared" si="70"/>
        <v>38504000</v>
      </c>
      <c r="K148" s="48">
        <f t="shared" si="70"/>
        <v>244496000</v>
      </c>
      <c r="L148" s="48">
        <f t="shared" si="70"/>
        <v>0</v>
      </c>
      <c r="M148" s="48">
        <f t="shared" si="70"/>
        <v>38504000</v>
      </c>
      <c r="N148" s="48">
        <f t="shared" si="70"/>
        <v>0</v>
      </c>
      <c r="O148" s="35">
        <f t="shared" si="66"/>
        <v>0.1360565371024735</v>
      </c>
      <c r="P148" s="48">
        <f t="shared" si="70"/>
        <v>8399333</v>
      </c>
      <c r="Q148" s="48">
        <f t="shared" si="70"/>
        <v>8399333</v>
      </c>
      <c r="R148" s="48">
        <f t="shared" si="70"/>
        <v>30104667</v>
      </c>
      <c r="S148" s="36">
        <f t="shared" si="63"/>
        <v>0.02967962190812721</v>
      </c>
      <c r="T148" s="48">
        <f t="shared" si="70"/>
        <v>8399333</v>
      </c>
      <c r="U148" s="48">
        <f t="shared" si="70"/>
        <v>8399333</v>
      </c>
      <c r="V148" s="63">
        <f>+V149</f>
        <v>0</v>
      </c>
      <c r="X148" s="37"/>
    </row>
    <row r="149" spans="1:24" ht="12">
      <c r="A149" s="64" t="s">
        <v>332</v>
      </c>
      <c r="B149" s="65" t="s">
        <v>271</v>
      </c>
      <c r="C149" s="49">
        <f>+'EJECUCIÓN MARZO 31 2022'!B167</f>
        <v>283000000</v>
      </c>
      <c r="D149" s="49">
        <f>+'EJECUCIÓN MARZO 31 2022'!C167</f>
        <v>0</v>
      </c>
      <c r="E149" s="49">
        <f>+'EJECUCIÓN MARZO 31 2022'!D167</f>
        <v>0</v>
      </c>
      <c r="F149" s="49">
        <f>+'EJECUCIÓN MARZO 31 2022'!E167</f>
        <v>283000000</v>
      </c>
      <c r="G149" s="49">
        <f>+'EJECUCIÓN MARZO 31 2022'!F167</f>
        <v>0</v>
      </c>
      <c r="H149" s="49">
        <f>+'EJECUCIÓN MARZO 31 2022'!G167</f>
        <v>283000000</v>
      </c>
      <c r="I149" s="49">
        <f>+'EJECUCIÓN MARZO 31 2022'!H167</f>
        <v>0</v>
      </c>
      <c r="J149" s="49">
        <f>+'EJECUCIÓN MARZO 31 2022'!I167</f>
        <v>38504000</v>
      </c>
      <c r="K149" s="49">
        <f>+'EJECUCIÓN MARZO 31 2022'!J167</f>
        <v>244496000</v>
      </c>
      <c r="L149" s="49">
        <f>+'EJECUCIÓN MARZO 31 2022'!K167</f>
        <v>0</v>
      </c>
      <c r="M149" s="49">
        <f>+'EJECUCIÓN MARZO 31 2022'!L167</f>
        <v>38504000</v>
      </c>
      <c r="N149" s="49">
        <f>+'EJECUCIÓN MARZO 31 2022'!M167</f>
        <v>0</v>
      </c>
      <c r="O149" s="38">
        <f t="shared" si="66"/>
        <v>0.1360565371024735</v>
      </c>
      <c r="P149" s="49">
        <f>+'EJECUCIÓN MARZO 31 2022'!O167</f>
        <v>8399333</v>
      </c>
      <c r="Q149" s="49">
        <f>+'EJECUCIÓN MARZO 31 2022'!P167</f>
        <v>8399333</v>
      </c>
      <c r="R149" s="49">
        <f>+'EJECUCIÓN MARZO 31 2022'!Q167</f>
        <v>30104667</v>
      </c>
      <c r="S149" s="39">
        <f t="shared" si="63"/>
        <v>0.02967962190812721</v>
      </c>
      <c r="T149" s="49">
        <f>+'EJECUCIÓN MARZO 31 2022'!S167</f>
        <v>8399333</v>
      </c>
      <c r="U149" s="49">
        <f>+'EJECUCIÓN MARZO 31 2022'!T167</f>
        <v>8399333</v>
      </c>
      <c r="V149" s="66">
        <f>+'EJECUCIÓN MARZO 31 2022'!U167</f>
        <v>0</v>
      </c>
      <c r="X149" s="37"/>
    </row>
    <row r="150" spans="1:24" ht="12">
      <c r="A150" s="61" t="s">
        <v>333</v>
      </c>
      <c r="B150" s="62" t="s">
        <v>272</v>
      </c>
      <c r="C150" s="48">
        <f>+C151</f>
        <v>275000000</v>
      </c>
      <c r="D150" s="48">
        <f aca="true" t="shared" si="71" ref="D150:U150">+D151</f>
        <v>0</v>
      </c>
      <c r="E150" s="48">
        <f t="shared" si="71"/>
        <v>0</v>
      </c>
      <c r="F150" s="48">
        <f t="shared" si="71"/>
        <v>275000000</v>
      </c>
      <c r="G150" s="48">
        <f t="shared" si="71"/>
        <v>0</v>
      </c>
      <c r="H150" s="48">
        <f t="shared" si="71"/>
        <v>275000000</v>
      </c>
      <c r="I150" s="48">
        <f t="shared" si="71"/>
        <v>0</v>
      </c>
      <c r="J150" s="48">
        <f t="shared" si="71"/>
        <v>94800000</v>
      </c>
      <c r="K150" s="48">
        <f t="shared" si="71"/>
        <v>180200000</v>
      </c>
      <c r="L150" s="48">
        <f t="shared" si="71"/>
        <v>0</v>
      </c>
      <c r="M150" s="48">
        <f t="shared" si="71"/>
        <v>94800000</v>
      </c>
      <c r="N150" s="48">
        <f t="shared" si="71"/>
        <v>0</v>
      </c>
      <c r="O150" s="35">
        <f t="shared" si="66"/>
        <v>0.3447272727272727</v>
      </c>
      <c r="P150" s="48">
        <f t="shared" si="71"/>
        <v>20883332</v>
      </c>
      <c r="Q150" s="48">
        <f t="shared" si="71"/>
        <v>20883332</v>
      </c>
      <c r="R150" s="48">
        <f t="shared" si="71"/>
        <v>73916668</v>
      </c>
      <c r="S150" s="36">
        <f t="shared" si="63"/>
        <v>0.0759393890909091</v>
      </c>
      <c r="T150" s="48">
        <f t="shared" si="71"/>
        <v>20883332</v>
      </c>
      <c r="U150" s="48">
        <f t="shared" si="71"/>
        <v>20883332</v>
      </c>
      <c r="V150" s="63">
        <f>+V151</f>
        <v>0</v>
      </c>
      <c r="X150" s="37"/>
    </row>
    <row r="151" spans="1:24" ht="12">
      <c r="A151" s="64" t="s">
        <v>334</v>
      </c>
      <c r="B151" s="65" t="s">
        <v>273</v>
      </c>
      <c r="C151" s="49">
        <f>+'EJECUCIÓN MARZO 31 2022'!B170</f>
        <v>275000000</v>
      </c>
      <c r="D151" s="49">
        <f>+'EJECUCIÓN MARZO 31 2022'!C170</f>
        <v>0</v>
      </c>
      <c r="E151" s="49">
        <f>+'EJECUCIÓN MARZO 31 2022'!D170</f>
        <v>0</v>
      </c>
      <c r="F151" s="49">
        <f>+'EJECUCIÓN MARZO 31 2022'!E170</f>
        <v>275000000</v>
      </c>
      <c r="G151" s="49">
        <f>+'EJECUCIÓN MARZO 31 2022'!F170</f>
        <v>0</v>
      </c>
      <c r="H151" s="49">
        <f>+'EJECUCIÓN MARZO 31 2022'!G170</f>
        <v>275000000</v>
      </c>
      <c r="I151" s="49">
        <f>+'EJECUCIÓN MARZO 31 2022'!H170</f>
        <v>0</v>
      </c>
      <c r="J151" s="49">
        <f>+'EJECUCIÓN MARZO 31 2022'!I170</f>
        <v>94800000</v>
      </c>
      <c r="K151" s="49">
        <f>+'EJECUCIÓN MARZO 31 2022'!J170</f>
        <v>180200000</v>
      </c>
      <c r="L151" s="49">
        <f>+'EJECUCIÓN MARZO 31 2022'!K170</f>
        <v>0</v>
      </c>
      <c r="M151" s="49">
        <f>+'EJECUCIÓN MARZO 31 2022'!L170</f>
        <v>94800000</v>
      </c>
      <c r="N151" s="49">
        <f>+'EJECUCIÓN MARZO 31 2022'!M170</f>
        <v>0</v>
      </c>
      <c r="O151" s="38">
        <f t="shared" si="66"/>
        <v>0.3447272727272727</v>
      </c>
      <c r="P151" s="49">
        <f>+'EJECUCIÓN MARZO 31 2022'!O170</f>
        <v>20883332</v>
      </c>
      <c r="Q151" s="49">
        <f>+'EJECUCIÓN MARZO 31 2022'!P170</f>
        <v>20883332</v>
      </c>
      <c r="R151" s="49">
        <f>+'EJECUCIÓN MARZO 31 2022'!Q170</f>
        <v>73916668</v>
      </c>
      <c r="S151" s="39">
        <f t="shared" si="63"/>
        <v>0.0759393890909091</v>
      </c>
      <c r="T151" s="49">
        <f>+'EJECUCIÓN MARZO 31 2022'!S170</f>
        <v>20883332</v>
      </c>
      <c r="U151" s="49">
        <f>+'EJECUCIÓN MARZO 31 2022'!T170</f>
        <v>20883332</v>
      </c>
      <c r="V151" s="66">
        <f>+'EJECUCIÓN MARZO 31 2022'!U170</f>
        <v>0</v>
      </c>
      <c r="X151" s="37"/>
    </row>
    <row r="152" spans="1:24" ht="12">
      <c r="A152" s="61" t="s">
        <v>335</v>
      </c>
      <c r="B152" s="62" t="s">
        <v>274</v>
      </c>
      <c r="C152" s="48">
        <f>+C153+C154</f>
        <v>583000000</v>
      </c>
      <c r="D152" s="48">
        <f aca="true" t="shared" si="72" ref="D152:U152">+D153+D154</f>
        <v>0</v>
      </c>
      <c r="E152" s="48">
        <f t="shared" si="72"/>
        <v>0</v>
      </c>
      <c r="F152" s="48">
        <f t="shared" si="72"/>
        <v>583000000</v>
      </c>
      <c r="G152" s="48">
        <f t="shared" si="72"/>
        <v>0</v>
      </c>
      <c r="H152" s="48">
        <f t="shared" si="72"/>
        <v>583000000</v>
      </c>
      <c r="I152" s="48">
        <f t="shared" si="72"/>
        <v>0</v>
      </c>
      <c r="J152" s="48">
        <f t="shared" si="72"/>
        <v>65400000</v>
      </c>
      <c r="K152" s="48">
        <f t="shared" si="72"/>
        <v>517600000</v>
      </c>
      <c r="L152" s="48">
        <f t="shared" si="72"/>
        <v>0</v>
      </c>
      <c r="M152" s="48">
        <f t="shared" si="72"/>
        <v>65400000</v>
      </c>
      <c r="N152" s="48">
        <f t="shared" si="72"/>
        <v>0</v>
      </c>
      <c r="O152" s="35">
        <f t="shared" si="66"/>
        <v>0.11217838765008577</v>
      </c>
      <c r="P152" s="48">
        <f t="shared" si="72"/>
        <v>14456666</v>
      </c>
      <c r="Q152" s="48">
        <f t="shared" si="72"/>
        <v>14456666</v>
      </c>
      <c r="R152" s="48">
        <f t="shared" si="72"/>
        <v>50943334</v>
      </c>
      <c r="S152" s="36">
        <f t="shared" si="63"/>
        <v>0.024797025728987992</v>
      </c>
      <c r="T152" s="48">
        <f t="shared" si="72"/>
        <v>14456666</v>
      </c>
      <c r="U152" s="48">
        <f t="shared" si="72"/>
        <v>14456666</v>
      </c>
      <c r="V152" s="63">
        <f>+V153+V154</f>
        <v>0</v>
      </c>
      <c r="X152" s="37"/>
    </row>
    <row r="153" spans="1:24" ht="12">
      <c r="A153" s="64" t="s">
        <v>336</v>
      </c>
      <c r="B153" s="65" t="s">
        <v>275</v>
      </c>
      <c r="C153" s="49">
        <f>+'EJECUCIÓN MARZO 31 2022'!B173</f>
        <v>283000000</v>
      </c>
      <c r="D153" s="49">
        <f>+'EJECUCIÓN MARZO 31 2022'!C173</f>
        <v>0</v>
      </c>
      <c r="E153" s="49">
        <f>+'EJECUCIÓN MARZO 31 2022'!D173</f>
        <v>0</v>
      </c>
      <c r="F153" s="49">
        <f>+'EJECUCIÓN MARZO 31 2022'!E173</f>
        <v>283000000</v>
      </c>
      <c r="G153" s="49">
        <f>+'EJECUCIÓN MARZO 31 2022'!F173</f>
        <v>0</v>
      </c>
      <c r="H153" s="49">
        <f>+'EJECUCIÓN MARZO 31 2022'!G173</f>
        <v>283000000</v>
      </c>
      <c r="I153" s="49">
        <f>+'EJECUCIÓN MARZO 31 2022'!H173</f>
        <v>0</v>
      </c>
      <c r="J153" s="49">
        <f>+'EJECUCIÓN MARZO 31 2022'!I173</f>
        <v>42600000</v>
      </c>
      <c r="K153" s="49">
        <f>+'EJECUCIÓN MARZO 31 2022'!J173</f>
        <v>240400000</v>
      </c>
      <c r="L153" s="49">
        <f>+'EJECUCIÓN MARZO 31 2022'!K173</f>
        <v>0</v>
      </c>
      <c r="M153" s="49">
        <f>+'EJECUCIÓN MARZO 31 2022'!L173</f>
        <v>42600000</v>
      </c>
      <c r="N153" s="49">
        <f>+'EJECUCIÓN MARZO 31 2022'!M173</f>
        <v>0</v>
      </c>
      <c r="O153" s="38">
        <f t="shared" si="66"/>
        <v>0.15053003533568904</v>
      </c>
      <c r="P153" s="49">
        <f>+'EJECUCIÓN MARZO 31 2022'!O173</f>
        <v>8756666</v>
      </c>
      <c r="Q153" s="49">
        <f>+'EJECUCIÓN MARZO 31 2022'!P173</f>
        <v>8756666</v>
      </c>
      <c r="R153" s="49">
        <f>+'EJECUCIÓN MARZO 31 2022'!Q173</f>
        <v>33843334</v>
      </c>
      <c r="S153" s="39">
        <f t="shared" si="63"/>
        <v>0.030942282685512367</v>
      </c>
      <c r="T153" s="49">
        <f>+'EJECUCIÓN MARZO 31 2022'!S173</f>
        <v>8756666</v>
      </c>
      <c r="U153" s="49">
        <f>+'EJECUCIÓN MARZO 31 2022'!T173</f>
        <v>8756666</v>
      </c>
      <c r="V153" s="66">
        <f>+'EJECUCIÓN MARZO 31 2022'!U173</f>
        <v>0</v>
      </c>
      <c r="X153" s="37"/>
    </row>
    <row r="154" spans="1:24" ht="12">
      <c r="A154" s="64" t="s">
        <v>337</v>
      </c>
      <c r="B154" s="65" t="s">
        <v>276</v>
      </c>
      <c r="C154" s="49">
        <f>+'EJECUCIÓN MARZO 31 2022'!B176</f>
        <v>300000000</v>
      </c>
      <c r="D154" s="49">
        <f>+'EJECUCIÓN MARZO 31 2022'!C176</f>
        <v>0</v>
      </c>
      <c r="E154" s="49">
        <f>+'EJECUCIÓN MARZO 31 2022'!D176</f>
        <v>0</v>
      </c>
      <c r="F154" s="49">
        <f>+'EJECUCIÓN MARZO 31 2022'!E176</f>
        <v>300000000</v>
      </c>
      <c r="G154" s="49">
        <f>+'EJECUCIÓN MARZO 31 2022'!F176</f>
        <v>0</v>
      </c>
      <c r="H154" s="49">
        <f>+'EJECUCIÓN MARZO 31 2022'!G176</f>
        <v>300000000</v>
      </c>
      <c r="I154" s="49">
        <f>+'EJECUCIÓN MARZO 31 2022'!H176</f>
        <v>0</v>
      </c>
      <c r="J154" s="49">
        <f>+'EJECUCIÓN MARZO 31 2022'!I176</f>
        <v>22800000</v>
      </c>
      <c r="K154" s="49">
        <f>+'EJECUCIÓN MARZO 31 2022'!J176</f>
        <v>277200000</v>
      </c>
      <c r="L154" s="49">
        <f>+'EJECUCIÓN MARZO 31 2022'!K176</f>
        <v>0</v>
      </c>
      <c r="M154" s="49">
        <f>+'EJECUCIÓN MARZO 31 2022'!L176</f>
        <v>22800000</v>
      </c>
      <c r="N154" s="49">
        <f>+'EJECUCIÓN MARZO 31 2022'!M176</f>
        <v>0</v>
      </c>
      <c r="O154" s="38">
        <f t="shared" si="66"/>
        <v>0.076</v>
      </c>
      <c r="P154" s="49">
        <f>+'EJECUCIÓN MARZO 31 2022'!O176</f>
        <v>5700000</v>
      </c>
      <c r="Q154" s="49">
        <f>+'EJECUCIÓN MARZO 31 2022'!P176</f>
        <v>5700000</v>
      </c>
      <c r="R154" s="49">
        <f>+'EJECUCIÓN MARZO 31 2022'!Q176</f>
        <v>17100000</v>
      </c>
      <c r="S154" s="39">
        <f t="shared" si="63"/>
        <v>0.019</v>
      </c>
      <c r="T154" s="49">
        <f>+'EJECUCIÓN MARZO 31 2022'!S176</f>
        <v>5700000</v>
      </c>
      <c r="U154" s="49">
        <f>+'EJECUCIÓN MARZO 31 2022'!T176</f>
        <v>5700000</v>
      </c>
      <c r="V154" s="66">
        <f>+'EJECUCIÓN MARZO 31 2022'!U176</f>
        <v>0</v>
      </c>
      <c r="X154" s="37"/>
    </row>
    <row r="155" spans="1:24" ht="22.5">
      <c r="A155" s="64" t="s">
        <v>338</v>
      </c>
      <c r="B155" s="67" t="s">
        <v>277</v>
      </c>
      <c r="C155" s="49">
        <f>+C156</f>
        <v>3658473000</v>
      </c>
      <c r="D155" s="49">
        <f aca="true" t="shared" si="73" ref="D155:U156">+D156</f>
        <v>0</v>
      </c>
      <c r="E155" s="49">
        <f t="shared" si="73"/>
        <v>0</v>
      </c>
      <c r="F155" s="49">
        <f t="shared" si="73"/>
        <v>3658473000</v>
      </c>
      <c r="G155" s="49">
        <f t="shared" si="73"/>
        <v>0</v>
      </c>
      <c r="H155" s="49">
        <f t="shared" si="73"/>
        <v>3658473000</v>
      </c>
      <c r="I155" s="49">
        <f t="shared" si="73"/>
        <v>0</v>
      </c>
      <c r="J155" s="49">
        <f t="shared" si="73"/>
        <v>278400000</v>
      </c>
      <c r="K155" s="49">
        <f t="shared" si="73"/>
        <v>3380073000</v>
      </c>
      <c r="L155" s="49">
        <f t="shared" si="73"/>
        <v>0</v>
      </c>
      <c r="M155" s="49">
        <f t="shared" si="73"/>
        <v>278400000</v>
      </c>
      <c r="N155" s="49">
        <f t="shared" si="73"/>
        <v>0</v>
      </c>
      <c r="O155" s="38">
        <f t="shared" si="66"/>
        <v>0.07609732257146629</v>
      </c>
      <c r="P155" s="49">
        <f t="shared" si="73"/>
        <v>47653333</v>
      </c>
      <c r="Q155" s="49">
        <f t="shared" si="73"/>
        <v>47653333</v>
      </c>
      <c r="R155" s="49">
        <f t="shared" si="73"/>
        <v>230746667</v>
      </c>
      <c r="S155" s="39">
        <f t="shared" si="63"/>
        <v>0.013025470736014726</v>
      </c>
      <c r="T155" s="49">
        <f t="shared" si="73"/>
        <v>47653333</v>
      </c>
      <c r="U155" s="49">
        <f t="shared" si="73"/>
        <v>47653333</v>
      </c>
      <c r="V155" s="66">
        <f>+V156</f>
        <v>0</v>
      </c>
      <c r="X155" s="37"/>
    </row>
    <row r="156" spans="1:24" ht="12">
      <c r="A156" s="61" t="s">
        <v>339</v>
      </c>
      <c r="B156" s="62" t="s">
        <v>278</v>
      </c>
      <c r="C156" s="48">
        <f>+C157</f>
        <v>3658473000</v>
      </c>
      <c r="D156" s="48">
        <f t="shared" si="73"/>
        <v>0</v>
      </c>
      <c r="E156" s="48">
        <f t="shared" si="73"/>
        <v>0</v>
      </c>
      <c r="F156" s="48">
        <f t="shared" si="73"/>
        <v>3658473000</v>
      </c>
      <c r="G156" s="48">
        <f t="shared" si="73"/>
        <v>0</v>
      </c>
      <c r="H156" s="48">
        <f t="shared" si="73"/>
        <v>3658473000</v>
      </c>
      <c r="I156" s="48">
        <f t="shared" si="73"/>
        <v>0</v>
      </c>
      <c r="J156" s="48">
        <f t="shared" si="73"/>
        <v>278400000</v>
      </c>
      <c r="K156" s="48">
        <f t="shared" si="73"/>
        <v>3380073000</v>
      </c>
      <c r="L156" s="48">
        <f t="shared" si="73"/>
        <v>0</v>
      </c>
      <c r="M156" s="48">
        <f t="shared" si="73"/>
        <v>278400000</v>
      </c>
      <c r="N156" s="48">
        <f t="shared" si="73"/>
        <v>0</v>
      </c>
      <c r="O156" s="35">
        <f t="shared" si="66"/>
        <v>0.07609732257146629</v>
      </c>
      <c r="P156" s="48">
        <f t="shared" si="73"/>
        <v>47653333</v>
      </c>
      <c r="Q156" s="48">
        <f t="shared" si="73"/>
        <v>47653333</v>
      </c>
      <c r="R156" s="48">
        <f t="shared" si="73"/>
        <v>230746667</v>
      </c>
      <c r="S156" s="36">
        <f t="shared" si="63"/>
        <v>0.013025470736014726</v>
      </c>
      <c r="T156" s="48">
        <f t="shared" si="73"/>
        <v>47653333</v>
      </c>
      <c r="U156" s="48">
        <f t="shared" si="73"/>
        <v>47653333</v>
      </c>
      <c r="V156" s="63">
        <f>+V157</f>
        <v>0</v>
      </c>
      <c r="X156" s="37"/>
    </row>
    <row r="157" spans="1:24" ht="12">
      <c r="A157" s="64" t="s">
        <v>340</v>
      </c>
      <c r="B157" s="65" t="s">
        <v>279</v>
      </c>
      <c r="C157" s="49">
        <f>+'EJECUCIÓN MARZO 31 2022'!B179</f>
        <v>3658473000</v>
      </c>
      <c r="D157" s="49">
        <f>+'EJECUCIÓN MARZO 31 2022'!C179</f>
        <v>0</v>
      </c>
      <c r="E157" s="49">
        <f>+'EJECUCIÓN MARZO 31 2022'!D179</f>
        <v>0</v>
      </c>
      <c r="F157" s="49">
        <f>+'EJECUCIÓN MARZO 31 2022'!E179</f>
        <v>3658473000</v>
      </c>
      <c r="G157" s="49">
        <f>+'EJECUCIÓN MARZO 31 2022'!F179</f>
        <v>0</v>
      </c>
      <c r="H157" s="49">
        <f>+'EJECUCIÓN MARZO 31 2022'!G179</f>
        <v>3658473000</v>
      </c>
      <c r="I157" s="49">
        <f>+'EJECUCIÓN MARZO 31 2022'!H179</f>
        <v>0</v>
      </c>
      <c r="J157" s="49">
        <f>+'EJECUCIÓN MARZO 31 2022'!I179</f>
        <v>278400000</v>
      </c>
      <c r="K157" s="49">
        <f>+'EJECUCIÓN MARZO 31 2022'!J179</f>
        <v>3380073000</v>
      </c>
      <c r="L157" s="49">
        <f>+'EJECUCIÓN MARZO 31 2022'!K179</f>
        <v>0</v>
      </c>
      <c r="M157" s="49">
        <f>+'EJECUCIÓN MARZO 31 2022'!L179</f>
        <v>278400000</v>
      </c>
      <c r="N157" s="49">
        <f>+'EJECUCIÓN MARZO 31 2022'!M179</f>
        <v>0</v>
      </c>
      <c r="O157" s="38">
        <f t="shared" si="66"/>
        <v>0.07609732257146629</v>
      </c>
      <c r="P157" s="49">
        <f>+'EJECUCIÓN MARZO 31 2022'!O179</f>
        <v>47653333</v>
      </c>
      <c r="Q157" s="49">
        <f>+'EJECUCIÓN MARZO 31 2022'!P179</f>
        <v>47653333</v>
      </c>
      <c r="R157" s="49">
        <f>+'EJECUCIÓN MARZO 31 2022'!Q179</f>
        <v>230746667</v>
      </c>
      <c r="S157" s="39">
        <f t="shared" si="63"/>
        <v>0.013025470736014726</v>
      </c>
      <c r="T157" s="49">
        <f>+'EJECUCIÓN MARZO 31 2022'!S179</f>
        <v>47653333</v>
      </c>
      <c r="U157" s="49">
        <f>+'EJECUCIÓN MARZO 31 2022'!T179</f>
        <v>47653333</v>
      </c>
      <c r="V157" s="66">
        <f>+'EJECUCIÓN MARZO 31 2022'!U179</f>
        <v>0</v>
      </c>
      <c r="X157" s="37"/>
    </row>
    <row r="158" spans="1:24" ht="22.5">
      <c r="A158" s="64" t="s">
        <v>341</v>
      </c>
      <c r="B158" s="67" t="s">
        <v>280</v>
      </c>
      <c r="C158" s="49">
        <f>+C159+C161</f>
        <v>3855192000</v>
      </c>
      <c r="D158" s="49">
        <f aca="true" t="shared" si="74" ref="D158:U158">+D159+D161</f>
        <v>0</v>
      </c>
      <c r="E158" s="49">
        <f t="shared" si="74"/>
        <v>0</v>
      </c>
      <c r="F158" s="49">
        <f t="shared" si="74"/>
        <v>3855192000</v>
      </c>
      <c r="G158" s="49">
        <f t="shared" si="74"/>
        <v>0</v>
      </c>
      <c r="H158" s="49">
        <f t="shared" si="74"/>
        <v>3855192000</v>
      </c>
      <c r="I158" s="49">
        <f t="shared" si="74"/>
        <v>1317500</v>
      </c>
      <c r="J158" s="49">
        <f t="shared" si="74"/>
        <v>2228247900</v>
      </c>
      <c r="K158" s="49">
        <f t="shared" si="74"/>
        <v>1626944100</v>
      </c>
      <c r="L158" s="49">
        <f t="shared" si="74"/>
        <v>1317500</v>
      </c>
      <c r="M158" s="49">
        <f t="shared" si="74"/>
        <v>2228247900</v>
      </c>
      <c r="N158" s="49">
        <f t="shared" si="74"/>
        <v>0</v>
      </c>
      <c r="O158" s="38">
        <f t="shared" si="66"/>
        <v>0.5779862325923066</v>
      </c>
      <c r="P158" s="49">
        <f t="shared" si="74"/>
        <v>383655264</v>
      </c>
      <c r="Q158" s="49">
        <f t="shared" si="74"/>
        <v>385481464</v>
      </c>
      <c r="R158" s="49">
        <f t="shared" si="74"/>
        <v>1842766436</v>
      </c>
      <c r="S158" s="39">
        <f t="shared" si="63"/>
        <v>0.09999021164185856</v>
      </c>
      <c r="T158" s="49">
        <f t="shared" si="74"/>
        <v>383655264</v>
      </c>
      <c r="U158" s="49">
        <f t="shared" si="74"/>
        <v>385481464</v>
      </c>
      <c r="V158" s="66">
        <f>+V159+V161</f>
        <v>0</v>
      </c>
      <c r="X158" s="37"/>
    </row>
    <row r="159" spans="1:24" ht="12">
      <c r="A159" s="61" t="s">
        <v>342</v>
      </c>
      <c r="B159" s="62" t="s">
        <v>281</v>
      </c>
      <c r="C159" s="48">
        <f>+C160</f>
        <v>280000000</v>
      </c>
      <c r="D159" s="48">
        <f aca="true" t="shared" si="75" ref="D159:U159">+D160</f>
        <v>0</v>
      </c>
      <c r="E159" s="48">
        <f t="shared" si="75"/>
        <v>0</v>
      </c>
      <c r="F159" s="48">
        <f t="shared" si="75"/>
        <v>280000000</v>
      </c>
      <c r="G159" s="48">
        <f t="shared" si="75"/>
        <v>0</v>
      </c>
      <c r="H159" s="48">
        <f t="shared" si="75"/>
        <v>280000000</v>
      </c>
      <c r="I159" s="48">
        <f t="shared" si="75"/>
        <v>0</v>
      </c>
      <c r="J159" s="48">
        <f t="shared" si="75"/>
        <v>30000000</v>
      </c>
      <c r="K159" s="48">
        <f t="shared" si="75"/>
        <v>250000000</v>
      </c>
      <c r="L159" s="48">
        <f t="shared" si="75"/>
        <v>0</v>
      </c>
      <c r="M159" s="48">
        <f t="shared" si="75"/>
        <v>30000000</v>
      </c>
      <c r="N159" s="48">
        <f t="shared" si="75"/>
        <v>0</v>
      </c>
      <c r="O159" s="35">
        <f t="shared" si="66"/>
        <v>0.10714285714285714</v>
      </c>
      <c r="P159" s="48">
        <f t="shared" si="75"/>
        <v>6166667</v>
      </c>
      <c r="Q159" s="48">
        <f t="shared" si="75"/>
        <v>6166667</v>
      </c>
      <c r="R159" s="48">
        <f t="shared" si="75"/>
        <v>23833333</v>
      </c>
      <c r="S159" s="36">
        <f t="shared" si="63"/>
        <v>0.022023810714285715</v>
      </c>
      <c r="T159" s="48">
        <f t="shared" si="75"/>
        <v>6166667</v>
      </c>
      <c r="U159" s="48">
        <f t="shared" si="75"/>
        <v>6166667</v>
      </c>
      <c r="V159" s="63">
        <f>+V160</f>
        <v>0</v>
      </c>
      <c r="X159" s="37"/>
    </row>
    <row r="160" spans="1:24" ht="12">
      <c r="A160" s="64" t="s">
        <v>343</v>
      </c>
      <c r="B160" s="65" t="s">
        <v>282</v>
      </c>
      <c r="C160" s="49">
        <f>+'EJECUCIÓN MARZO 31 2022'!B183</f>
        <v>280000000</v>
      </c>
      <c r="D160" s="49">
        <f>+'EJECUCIÓN MARZO 31 2022'!C183</f>
        <v>0</v>
      </c>
      <c r="E160" s="49">
        <f>+'EJECUCIÓN MARZO 31 2022'!D183</f>
        <v>0</v>
      </c>
      <c r="F160" s="49">
        <f>+'EJECUCIÓN MARZO 31 2022'!E183</f>
        <v>280000000</v>
      </c>
      <c r="G160" s="49">
        <f>+'EJECUCIÓN MARZO 31 2022'!F183</f>
        <v>0</v>
      </c>
      <c r="H160" s="49">
        <f>+'EJECUCIÓN MARZO 31 2022'!G183</f>
        <v>280000000</v>
      </c>
      <c r="I160" s="49">
        <f>+'EJECUCIÓN MARZO 31 2022'!H183</f>
        <v>0</v>
      </c>
      <c r="J160" s="49">
        <f>+'EJECUCIÓN MARZO 31 2022'!I183</f>
        <v>30000000</v>
      </c>
      <c r="K160" s="49">
        <f>+'EJECUCIÓN MARZO 31 2022'!J183</f>
        <v>250000000</v>
      </c>
      <c r="L160" s="49">
        <f>+'EJECUCIÓN MARZO 31 2022'!K183</f>
        <v>0</v>
      </c>
      <c r="M160" s="49">
        <f>+'EJECUCIÓN MARZO 31 2022'!L183</f>
        <v>30000000</v>
      </c>
      <c r="N160" s="49">
        <f>+'EJECUCIÓN MARZO 31 2022'!M183</f>
        <v>0</v>
      </c>
      <c r="O160" s="38">
        <f t="shared" si="66"/>
        <v>0.10714285714285714</v>
      </c>
      <c r="P160" s="49">
        <f>+'EJECUCIÓN MARZO 31 2022'!O183</f>
        <v>6166667</v>
      </c>
      <c r="Q160" s="49">
        <f>+'EJECUCIÓN MARZO 31 2022'!P183</f>
        <v>6166667</v>
      </c>
      <c r="R160" s="49">
        <f>+'EJECUCIÓN MARZO 31 2022'!Q183</f>
        <v>23833333</v>
      </c>
      <c r="S160" s="39">
        <f t="shared" si="63"/>
        <v>0.022023810714285715</v>
      </c>
      <c r="T160" s="49">
        <f>+'EJECUCIÓN MARZO 31 2022'!S183</f>
        <v>6166667</v>
      </c>
      <c r="U160" s="49">
        <f>+'EJECUCIÓN MARZO 31 2022'!T183</f>
        <v>6166667</v>
      </c>
      <c r="V160" s="66">
        <f>+'EJECUCIÓN MARZO 31 2022'!U183</f>
        <v>0</v>
      </c>
      <c r="X160" s="37"/>
    </row>
    <row r="161" spans="1:24" ht="12">
      <c r="A161" s="61" t="s">
        <v>344</v>
      </c>
      <c r="B161" s="62" t="s">
        <v>283</v>
      </c>
      <c r="C161" s="48">
        <f>+C162+C163</f>
        <v>3575192000</v>
      </c>
      <c r="D161" s="48">
        <f aca="true" t="shared" si="76" ref="D161:U161">+D162+D163</f>
        <v>0</v>
      </c>
      <c r="E161" s="48">
        <f t="shared" si="76"/>
        <v>0</v>
      </c>
      <c r="F161" s="48">
        <f t="shared" si="76"/>
        <v>3575192000</v>
      </c>
      <c r="G161" s="48">
        <f t="shared" si="76"/>
        <v>0</v>
      </c>
      <c r="H161" s="48">
        <f t="shared" si="76"/>
        <v>3575192000</v>
      </c>
      <c r="I161" s="48">
        <f t="shared" si="76"/>
        <v>1317500</v>
      </c>
      <c r="J161" s="48">
        <f t="shared" si="76"/>
        <v>2198247900</v>
      </c>
      <c r="K161" s="48">
        <f t="shared" si="76"/>
        <v>1376944100</v>
      </c>
      <c r="L161" s="48">
        <f t="shared" si="76"/>
        <v>1317500</v>
      </c>
      <c r="M161" s="48">
        <f t="shared" si="76"/>
        <v>2198247900</v>
      </c>
      <c r="N161" s="48">
        <f t="shared" si="76"/>
        <v>0</v>
      </c>
      <c r="O161" s="35">
        <f t="shared" si="66"/>
        <v>0.6148614955504488</v>
      </c>
      <c r="P161" s="48">
        <f t="shared" si="76"/>
        <v>377488597</v>
      </c>
      <c r="Q161" s="48">
        <f t="shared" si="76"/>
        <v>379314797</v>
      </c>
      <c r="R161" s="48">
        <f t="shared" si="76"/>
        <v>1818933103</v>
      </c>
      <c r="S161" s="36">
        <f t="shared" si="63"/>
        <v>0.10609634307751864</v>
      </c>
      <c r="T161" s="48">
        <f t="shared" si="76"/>
        <v>377488597</v>
      </c>
      <c r="U161" s="48">
        <f t="shared" si="76"/>
        <v>379314797</v>
      </c>
      <c r="V161" s="63">
        <f>+V162+V163</f>
        <v>0</v>
      </c>
      <c r="X161" s="37"/>
    </row>
    <row r="162" spans="1:24" ht="12">
      <c r="A162" s="64" t="s">
        <v>345</v>
      </c>
      <c r="B162" s="65" t="s">
        <v>284</v>
      </c>
      <c r="C162" s="49">
        <f>+'EJECUCIÓN MARZO 31 2022'!B186</f>
        <v>2162972000</v>
      </c>
      <c r="D162" s="49">
        <f>+'EJECUCIÓN MARZO 31 2022'!C186</f>
        <v>0</v>
      </c>
      <c r="E162" s="49">
        <f>+'EJECUCIÓN MARZO 31 2022'!D186</f>
        <v>0</v>
      </c>
      <c r="F162" s="49">
        <f>+'EJECUCIÓN MARZO 31 2022'!E186</f>
        <v>2162972000</v>
      </c>
      <c r="G162" s="49">
        <f>+'EJECUCIÓN MARZO 31 2022'!F186</f>
        <v>0</v>
      </c>
      <c r="H162" s="49">
        <f>+'EJECUCIÓN MARZO 31 2022'!G186</f>
        <v>2162972000</v>
      </c>
      <c r="I162" s="49">
        <f>+'EJECUCIÓN MARZO 31 2022'!H186</f>
        <v>1317500</v>
      </c>
      <c r="J162" s="49">
        <f>+'EJECUCIÓN MARZO 31 2022'!I186</f>
        <v>1309547900</v>
      </c>
      <c r="K162" s="49">
        <f>+'EJECUCIÓN MARZO 31 2022'!J186</f>
        <v>853424100</v>
      </c>
      <c r="L162" s="49">
        <f>+'EJECUCIÓN MARZO 31 2022'!K186</f>
        <v>1317500</v>
      </c>
      <c r="M162" s="49">
        <f>+'EJECUCIÓN MARZO 31 2022'!L186</f>
        <v>1309547900</v>
      </c>
      <c r="N162" s="49">
        <f>+'EJECUCIÓN MARZO 31 2022'!M186</f>
        <v>0</v>
      </c>
      <c r="O162" s="38">
        <f t="shared" si="66"/>
        <v>0.6054391365214159</v>
      </c>
      <c r="P162" s="49">
        <f>+'EJECUCIÓN MARZO 31 2022'!O186</f>
        <v>231807266</v>
      </c>
      <c r="Q162" s="49">
        <f>+'EJECUCIÓN MARZO 31 2022'!P186</f>
        <v>233633466</v>
      </c>
      <c r="R162" s="49">
        <f>+'EJECUCIÓN MARZO 31 2022'!Q186</f>
        <v>1075914434</v>
      </c>
      <c r="S162" s="39">
        <f t="shared" si="63"/>
        <v>0.10801502099888487</v>
      </c>
      <c r="T162" s="49">
        <f>+'EJECUCIÓN MARZO 31 2022'!S186</f>
        <v>231807266</v>
      </c>
      <c r="U162" s="49">
        <f>+'EJECUCIÓN MARZO 31 2022'!T186</f>
        <v>233633466</v>
      </c>
      <c r="V162" s="66">
        <f>+'EJECUCIÓN MARZO 31 2022'!U186</f>
        <v>0</v>
      </c>
      <c r="X162" s="37"/>
    </row>
    <row r="163" spans="1:24" ht="12">
      <c r="A163" s="64" t="s">
        <v>346</v>
      </c>
      <c r="B163" s="65" t="s">
        <v>285</v>
      </c>
      <c r="C163" s="49">
        <f>+'EJECUCIÓN MARZO 31 2022'!B190</f>
        <v>1412220000</v>
      </c>
      <c r="D163" s="49">
        <f>+'EJECUCIÓN MARZO 31 2022'!C190</f>
        <v>0</v>
      </c>
      <c r="E163" s="49">
        <f>+'EJECUCIÓN MARZO 31 2022'!D190</f>
        <v>0</v>
      </c>
      <c r="F163" s="49">
        <f>+'EJECUCIÓN MARZO 31 2022'!E190</f>
        <v>1412220000</v>
      </c>
      <c r="G163" s="49">
        <f>+'EJECUCIÓN MARZO 31 2022'!F190</f>
        <v>0</v>
      </c>
      <c r="H163" s="49">
        <f>+'EJECUCIÓN MARZO 31 2022'!G190</f>
        <v>1412220000</v>
      </c>
      <c r="I163" s="49">
        <f>+'EJECUCIÓN MARZO 31 2022'!H190</f>
        <v>0</v>
      </c>
      <c r="J163" s="49">
        <f>+'EJECUCIÓN MARZO 31 2022'!I190</f>
        <v>888700000</v>
      </c>
      <c r="K163" s="49">
        <f>+'EJECUCIÓN MARZO 31 2022'!J190</f>
        <v>523520000</v>
      </c>
      <c r="L163" s="49">
        <f>+'EJECUCIÓN MARZO 31 2022'!K190</f>
        <v>0</v>
      </c>
      <c r="M163" s="49">
        <f>+'EJECUCIÓN MARZO 31 2022'!L190</f>
        <v>888700000</v>
      </c>
      <c r="N163" s="49">
        <f>+'EJECUCIÓN MARZO 31 2022'!M190</f>
        <v>0</v>
      </c>
      <c r="O163" s="38">
        <f t="shared" si="66"/>
        <v>0.6292928863774766</v>
      </c>
      <c r="P163" s="49">
        <f>+'EJECUCIÓN MARZO 31 2022'!O190</f>
        <v>145681331</v>
      </c>
      <c r="Q163" s="49">
        <f>+'EJECUCIÓN MARZO 31 2022'!P190</f>
        <v>145681331</v>
      </c>
      <c r="R163" s="49">
        <f>+'EJECUCIÓN MARZO 31 2022'!Q190</f>
        <v>743018669</v>
      </c>
      <c r="S163" s="39">
        <f t="shared" si="63"/>
        <v>0.10315767444165923</v>
      </c>
      <c r="T163" s="49">
        <f>+'EJECUCIÓN MARZO 31 2022'!S190</f>
        <v>145681331</v>
      </c>
      <c r="U163" s="49">
        <f>+'EJECUCIÓN MARZO 31 2022'!T190</f>
        <v>145681331</v>
      </c>
      <c r="V163" s="66">
        <f>+'EJECUCIÓN MARZO 31 2022'!U190</f>
        <v>0</v>
      </c>
      <c r="X163" s="37"/>
    </row>
    <row r="164" spans="1:24" s="29" customFormat="1" ht="12">
      <c r="A164" s="55" t="s">
        <v>347</v>
      </c>
      <c r="B164" s="56" t="s">
        <v>286</v>
      </c>
      <c r="C164" s="46">
        <f>+C165+C213</f>
        <v>14793557000</v>
      </c>
      <c r="D164" s="46">
        <f aca="true" t="shared" si="77" ref="D164:U164">+D165+D213</f>
        <v>0</v>
      </c>
      <c r="E164" s="46">
        <f t="shared" si="77"/>
        <v>0</v>
      </c>
      <c r="F164" s="46">
        <f t="shared" si="77"/>
        <v>14793557000</v>
      </c>
      <c r="G164" s="46">
        <f t="shared" si="77"/>
        <v>0</v>
      </c>
      <c r="H164" s="46">
        <f t="shared" si="77"/>
        <v>14793557000</v>
      </c>
      <c r="I164" s="46">
        <f t="shared" si="77"/>
        <v>-1500000</v>
      </c>
      <c r="J164" s="46">
        <f t="shared" si="77"/>
        <v>13941553704</v>
      </c>
      <c r="K164" s="46">
        <f t="shared" si="77"/>
        <v>852003296</v>
      </c>
      <c r="L164" s="46">
        <f t="shared" si="77"/>
        <v>-1500000</v>
      </c>
      <c r="M164" s="46">
        <f t="shared" si="77"/>
        <v>13941553704</v>
      </c>
      <c r="N164" s="46">
        <f t="shared" si="77"/>
        <v>0</v>
      </c>
      <c r="O164" s="28">
        <f t="shared" si="66"/>
        <v>0.9424071373774408</v>
      </c>
      <c r="P164" s="46">
        <f t="shared" si="77"/>
        <v>520107656</v>
      </c>
      <c r="Q164" s="46">
        <f t="shared" si="77"/>
        <v>1085310670</v>
      </c>
      <c r="R164" s="46">
        <f t="shared" si="77"/>
        <v>12856243034</v>
      </c>
      <c r="S164" s="34">
        <f t="shared" si="63"/>
        <v>0.07336374003899129</v>
      </c>
      <c r="T164" s="46">
        <f t="shared" si="77"/>
        <v>520107656</v>
      </c>
      <c r="U164" s="46">
        <f t="shared" si="77"/>
        <v>1085310670</v>
      </c>
      <c r="V164" s="57">
        <f>+V165+V213</f>
        <v>0</v>
      </c>
      <c r="X164" s="33"/>
    </row>
    <row r="165" spans="1:24" ht="12">
      <c r="A165" s="61" t="s">
        <v>348</v>
      </c>
      <c r="B165" s="62" t="s">
        <v>232</v>
      </c>
      <c r="C165" s="48">
        <f>+C166+C185+C194+C204+C207</f>
        <v>7728557000</v>
      </c>
      <c r="D165" s="48">
        <f aca="true" t="shared" si="78" ref="D165:U165">+D166+D185+D194+D204+D207</f>
        <v>0</v>
      </c>
      <c r="E165" s="48">
        <f t="shared" si="78"/>
        <v>0</v>
      </c>
      <c r="F165" s="48">
        <f t="shared" si="78"/>
        <v>7728557000</v>
      </c>
      <c r="G165" s="48">
        <f t="shared" si="78"/>
        <v>0</v>
      </c>
      <c r="H165" s="48">
        <f t="shared" si="78"/>
        <v>7728557000</v>
      </c>
      <c r="I165" s="48">
        <f t="shared" si="78"/>
        <v>-1500000</v>
      </c>
      <c r="J165" s="48">
        <f t="shared" si="78"/>
        <v>7258459453</v>
      </c>
      <c r="K165" s="48">
        <f t="shared" si="78"/>
        <v>470097547</v>
      </c>
      <c r="L165" s="48">
        <f t="shared" si="78"/>
        <v>-1500000</v>
      </c>
      <c r="M165" s="48">
        <f t="shared" si="78"/>
        <v>7258459453</v>
      </c>
      <c r="N165" s="48">
        <f t="shared" si="78"/>
        <v>0</v>
      </c>
      <c r="O165" s="35">
        <f t="shared" si="66"/>
        <v>0.9391739561473118</v>
      </c>
      <c r="P165" s="48">
        <f t="shared" si="78"/>
        <v>505539502</v>
      </c>
      <c r="Q165" s="48">
        <f t="shared" si="78"/>
        <v>1057170988</v>
      </c>
      <c r="R165" s="48">
        <f t="shared" si="78"/>
        <v>6201288465</v>
      </c>
      <c r="S165" s="36">
        <f t="shared" si="63"/>
        <v>0.13678762904899322</v>
      </c>
      <c r="T165" s="48">
        <f t="shared" si="78"/>
        <v>505539502</v>
      </c>
      <c r="U165" s="48">
        <f t="shared" si="78"/>
        <v>1057170988</v>
      </c>
      <c r="V165" s="63">
        <f>+V166+V185+V194+V204+V207</f>
        <v>0</v>
      </c>
      <c r="X165" s="37"/>
    </row>
    <row r="166" spans="1:24" ht="22.5">
      <c r="A166" s="64" t="s">
        <v>349</v>
      </c>
      <c r="B166" s="67" t="s">
        <v>233</v>
      </c>
      <c r="C166" s="49">
        <f>+C167+C169+C173+C175+C178+C180+C182</f>
        <v>1710584000</v>
      </c>
      <c r="D166" s="49">
        <f aca="true" t="shared" si="79" ref="D166:U166">+D167+D169+D173+D175+D178+D180+D182</f>
        <v>0</v>
      </c>
      <c r="E166" s="49">
        <f t="shared" si="79"/>
        <v>0</v>
      </c>
      <c r="F166" s="49">
        <f t="shared" si="79"/>
        <v>1710584000</v>
      </c>
      <c r="G166" s="49">
        <f t="shared" si="79"/>
        <v>0</v>
      </c>
      <c r="H166" s="49">
        <f t="shared" si="79"/>
        <v>1710584000</v>
      </c>
      <c r="I166" s="49">
        <f t="shared" si="79"/>
        <v>0</v>
      </c>
      <c r="J166" s="49">
        <f t="shared" si="79"/>
        <v>1532218949</v>
      </c>
      <c r="K166" s="49">
        <f t="shared" si="79"/>
        <v>178365051</v>
      </c>
      <c r="L166" s="49">
        <f t="shared" si="79"/>
        <v>0</v>
      </c>
      <c r="M166" s="49">
        <f t="shared" si="79"/>
        <v>1532218949</v>
      </c>
      <c r="N166" s="49">
        <f t="shared" si="79"/>
        <v>0</v>
      </c>
      <c r="O166" s="38">
        <f t="shared" si="66"/>
        <v>0.8957285634613675</v>
      </c>
      <c r="P166" s="49">
        <f t="shared" si="79"/>
        <v>53928783</v>
      </c>
      <c r="Q166" s="49">
        <f t="shared" si="79"/>
        <v>202828472</v>
      </c>
      <c r="R166" s="49">
        <f t="shared" si="79"/>
        <v>1329390477</v>
      </c>
      <c r="S166" s="39">
        <f t="shared" si="63"/>
        <v>0.1185726465347507</v>
      </c>
      <c r="T166" s="49">
        <f t="shared" si="79"/>
        <v>53928783</v>
      </c>
      <c r="U166" s="49">
        <f t="shared" si="79"/>
        <v>202828472</v>
      </c>
      <c r="V166" s="66">
        <f>+V167+V169+V173+V175+V178+V180+V182</f>
        <v>0</v>
      </c>
      <c r="X166" s="37"/>
    </row>
    <row r="167" spans="1:24" ht="12">
      <c r="A167" s="61" t="s">
        <v>350</v>
      </c>
      <c r="B167" s="62" t="s">
        <v>234</v>
      </c>
      <c r="C167" s="48">
        <f>+C168</f>
        <v>135805000</v>
      </c>
      <c r="D167" s="48">
        <f aca="true" t="shared" si="80" ref="D167:U167">+D168</f>
        <v>0</v>
      </c>
      <c r="E167" s="48">
        <f t="shared" si="80"/>
        <v>0</v>
      </c>
      <c r="F167" s="48">
        <f t="shared" si="80"/>
        <v>135805000</v>
      </c>
      <c r="G167" s="48">
        <f t="shared" si="80"/>
        <v>0</v>
      </c>
      <c r="H167" s="48">
        <f t="shared" si="80"/>
        <v>135805000</v>
      </c>
      <c r="I167" s="48">
        <f t="shared" si="80"/>
        <v>0</v>
      </c>
      <c r="J167" s="48">
        <f t="shared" si="80"/>
        <v>66543561</v>
      </c>
      <c r="K167" s="48">
        <f t="shared" si="80"/>
        <v>69261439</v>
      </c>
      <c r="L167" s="48">
        <f t="shared" si="80"/>
        <v>0</v>
      </c>
      <c r="M167" s="48">
        <f t="shared" si="80"/>
        <v>66543561</v>
      </c>
      <c r="N167" s="48">
        <f t="shared" si="80"/>
        <v>0</v>
      </c>
      <c r="O167" s="35">
        <f>+M167/H167</f>
        <v>0.4899934538492692</v>
      </c>
      <c r="P167" s="48">
        <f t="shared" si="80"/>
        <v>3650081</v>
      </c>
      <c r="Q167" s="48">
        <f t="shared" si="80"/>
        <v>66241455</v>
      </c>
      <c r="R167" s="48">
        <f t="shared" si="80"/>
        <v>302106</v>
      </c>
      <c r="S167" s="36">
        <f t="shared" si="63"/>
        <v>0.48776889657965466</v>
      </c>
      <c r="T167" s="48">
        <f t="shared" si="80"/>
        <v>3650081</v>
      </c>
      <c r="U167" s="48">
        <f t="shared" si="80"/>
        <v>66241455</v>
      </c>
      <c r="V167" s="63">
        <f>+V168</f>
        <v>0</v>
      </c>
      <c r="X167" s="37"/>
    </row>
    <row r="168" spans="1:24" ht="12">
      <c r="A168" s="64" t="s">
        <v>351</v>
      </c>
      <c r="B168" s="65" t="s">
        <v>235</v>
      </c>
      <c r="C168" s="49">
        <f>+'EJECUCIÓN MARZO 31 2022'!B193</f>
        <v>135805000</v>
      </c>
      <c r="D168" s="49">
        <f>+'EJECUCIÓN MARZO 31 2022'!C193</f>
        <v>0</v>
      </c>
      <c r="E168" s="49">
        <f>+'EJECUCIÓN MARZO 31 2022'!D193</f>
        <v>0</v>
      </c>
      <c r="F168" s="49">
        <f>+'EJECUCIÓN MARZO 31 2022'!E193</f>
        <v>135805000</v>
      </c>
      <c r="G168" s="49">
        <f>+'EJECUCIÓN MARZO 31 2022'!F193</f>
        <v>0</v>
      </c>
      <c r="H168" s="49">
        <f>+'EJECUCIÓN MARZO 31 2022'!G193</f>
        <v>135805000</v>
      </c>
      <c r="I168" s="49">
        <f>+'EJECUCIÓN MARZO 31 2022'!H193</f>
        <v>0</v>
      </c>
      <c r="J168" s="49">
        <f>+'EJECUCIÓN MARZO 31 2022'!I193</f>
        <v>66543561</v>
      </c>
      <c r="K168" s="49">
        <f>+'EJECUCIÓN MARZO 31 2022'!J193</f>
        <v>69261439</v>
      </c>
      <c r="L168" s="49">
        <f>+'EJECUCIÓN MARZO 31 2022'!K193</f>
        <v>0</v>
      </c>
      <c r="M168" s="49">
        <f>+'EJECUCIÓN MARZO 31 2022'!L193</f>
        <v>66543561</v>
      </c>
      <c r="N168" s="49">
        <f>+'EJECUCIÓN MARZO 31 2022'!M193</f>
        <v>0</v>
      </c>
      <c r="O168" s="38">
        <f t="shared" si="66"/>
        <v>0.4899934538492692</v>
      </c>
      <c r="P168" s="49">
        <f>+'EJECUCIÓN MARZO 31 2022'!O193</f>
        <v>3650081</v>
      </c>
      <c r="Q168" s="49">
        <f>+'EJECUCIÓN MARZO 31 2022'!P193</f>
        <v>66241455</v>
      </c>
      <c r="R168" s="49">
        <f>+'EJECUCIÓN MARZO 31 2022'!Q193</f>
        <v>302106</v>
      </c>
      <c r="S168" s="39">
        <f t="shared" si="63"/>
        <v>0.48776889657965466</v>
      </c>
      <c r="T168" s="49">
        <f>+'EJECUCIÓN MARZO 31 2022'!S193</f>
        <v>3650081</v>
      </c>
      <c r="U168" s="49">
        <f>+'EJECUCIÓN MARZO 31 2022'!T193</f>
        <v>66241455</v>
      </c>
      <c r="V168" s="66">
        <f>+'EJECUCIÓN MARZO 31 2022'!U193</f>
        <v>0</v>
      </c>
      <c r="X168" s="37"/>
    </row>
    <row r="169" spans="1:24" ht="12">
      <c r="A169" s="61" t="s">
        <v>352</v>
      </c>
      <c r="B169" s="62" t="s">
        <v>236</v>
      </c>
      <c r="C169" s="48">
        <f>+C170+C171+C172</f>
        <v>853260000</v>
      </c>
      <c r="D169" s="48">
        <f aca="true" t="shared" si="81" ref="D169:U169">+D170+D171+D172</f>
        <v>0</v>
      </c>
      <c r="E169" s="48">
        <f t="shared" si="81"/>
        <v>0</v>
      </c>
      <c r="F169" s="48">
        <f t="shared" si="81"/>
        <v>853260000</v>
      </c>
      <c r="G169" s="48">
        <f t="shared" si="81"/>
        <v>0</v>
      </c>
      <c r="H169" s="48">
        <f t="shared" si="81"/>
        <v>853260000</v>
      </c>
      <c r="I169" s="48">
        <f t="shared" si="81"/>
        <v>0</v>
      </c>
      <c r="J169" s="48">
        <f t="shared" si="81"/>
        <v>838733556</v>
      </c>
      <c r="K169" s="48">
        <f t="shared" si="81"/>
        <v>14526444</v>
      </c>
      <c r="L169" s="48">
        <f t="shared" si="81"/>
        <v>0</v>
      </c>
      <c r="M169" s="48">
        <f t="shared" si="81"/>
        <v>838733556</v>
      </c>
      <c r="N169" s="48">
        <f t="shared" si="81"/>
        <v>0</v>
      </c>
      <c r="O169" s="35">
        <f t="shared" si="66"/>
        <v>0.9829753603825329</v>
      </c>
      <c r="P169" s="48">
        <f t="shared" si="81"/>
        <v>31167119</v>
      </c>
      <c r="Q169" s="48">
        <f t="shared" si="81"/>
        <v>68569651</v>
      </c>
      <c r="R169" s="48">
        <f t="shared" si="81"/>
        <v>770163905</v>
      </c>
      <c r="S169" s="36">
        <f t="shared" si="63"/>
        <v>0.08036196587206713</v>
      </c>
      <c r="T169" s="48">
        <f t="shared" si="81"/>
        <v>31167119</v>
      </c>
      <c r="U169" s="48">
        <f t="shared" si="81"/>
        <v>68569651</v>
      </c>
      <c r="V169" s="63">
        <f>+V170+V171+V172</f>
        <v>0</v>
      </c>
      <c r="X169" s="37"/>
    </row>
    <row r="170" spans="1:24" ht="12">
      <c r="A170" s="64" t="s">
        <v>353</v>
      </c>
      <c r="B170" s="65" t="s">
        <v>237</v>
      </c>
      <c r="C170" s="49">
        <f>+'EJECUCIÓN MARZO 31 2022'!B196</f>
        <v>205619000</v>
      </c>
      <c r="D170" s="49">
        <f>+'EJECUCIÓN MARZO 31 2022'!C196</f>
        <v>0</v>
      </c>
      <c r="E170" s="49">
        <f>+'EJECUCIÓN MARZO 31 2022'!D196</f>
        <v>0</v>
      </c>
      <c r="F170" s="49">
        <f>+'EJECUCIÓN MARZO 31 2022'!E196</f>
        <v>205619000</v>
      </c>
      <c r="G170" s="49">
        <f>+'EJECUCIÓN MARZO 31 2022'!F196</f>
        <v>0</v>
      </c>
      <c r="H170" s="49">
        <f>+'EJECUCIÓN MARZO 31 2022'!G196</f>
        <v>205619000</v>
      </c>
      <c r="I170" s="49">
        <f>+'EJECUCIÓN MARZO 31 2022'!H196</f>
        <v>0</v>
      </c>
      <c r="J170" s="49">
        <f>+'EJECUCIÓN MARZO 31 2022'!I196</f>
        <v>198318598</v>
      </c>
      <c r="K170" s="49">
        <f>+'EJECUCIÓN MARZO 31 2022'!J196</f>
        <v>7300402</v>
      </c>
      <c r="L170" s="49">
        <f>+'EJECUCIÓN MARZO 31 2022'!K196</f>
        <v>0</v>
      </c>
      <c r="M170" s="49">
        <f>+'EJECUCIÓN MARZO 31 2022'!L196</f>
        <v>198318598</v>
      </c>
      <c r="N170" s="49">
        <f>+'EJECUCIÓN MARZO 31 2022'!M196</f>
        <v>0</v>
      </c>
      <c r="O170" s="38">
        <f t="shared" si="66"/>
        <v>0.9644954892300809</v>
      </c>
      <c r="P170" s="49">
        <f>+'EJECUCIÓN MARZO 31 2022'!O196</f>
        <v>4196066</v>
      </c>
      <c r="Q170" s="49">
        <f>+'EJECUCIÓN MARZO 31 2022'!P196</f>
        <v>28498599</v>
      </c>
      <c r="R170" s="49">
        <f>+'EJECUCIÓN MARZO 31 2022'!Q196</f>
        <v>169819999</v>
      </c>
      <c r="S170" s="39">
        <f t="shared" si="63"/>
        <v>0.1385990545620784</v>
      </c>
      <c r="T170" s="49">
        <f>+'EJECUCIÓN MARZO 31 2022'!S196</f>
        <v>4196066</v>
      </c>
      <c r="U170" s="49">
        <f>+'EJECUCIÓN MARZO 31 2022'!T196</f>
        <v>28498599</v>
      </c>
      <c r="V170" s="66">
        <f>+'EJECUCIÓN MARZO 31 2022'!U196</f>
        <v>0</v>
      </c>
      <c r="X170" s="37"/>
    </row>
    <row r="171" spans="1:24" ht="12">
      <c r="A171" s="64" t="s">
        <v>354</v>
      </c>
      <c r="B171" s="65" t="s">
        <v>238</v>
      </c>
      <c r="C171" s="49">
        <f>+'EJECUCIÓN MARZO 31 2022'!B199</f>
        <v>214897000</v>
      </c>
      <c r="D171" s="49">
        <f>+'EJECUCIÓN MARZO 31 2022'!C199</f>
        <v>0</v>
      </c>
      <c r="E171" s="49">
        <f>+'EJECUCIÓN MARZO 31 2022'!D199</f>
        <v>0</v>
      </c>
      <c r="F171" s="49">
        <f>+'EJECUCIÓN MARZO 31 2022'!E199</f>
        <v>214897000</v>
      </c>
      <c r="G171" s="49">
        <f>+'EJECUCIÓN MARZO 31 2022'!F199</f>
        <v>0</v>
      </c>
      <c r="H171" s="49">
        <f>+'EJECUCIÓN MARZO 31 2022'!G199</f>
        <v>214897000</v>
      </c>
      <c r="I171" s="49">
        <f>+'EJECUCIÓN MARZO 31 2022'!H199</f>
        <v>0</v>
      </c>
      <c r="J171" s="49">
        <f>+'EJECUCIÓN MARZO 31 2022'!I199</f>
        <v>211400059</v>
      </c>
      <c r="K171" s="49">
        <f>+'EJECUCIÓN MARZO 31 2022'!J199</f>
        <v>3496941</v>
      </c>
      <c r="L171" s="49">
        <f>+'EJECUCIÓN MARZO 31 2022'!K199</f>
        <v>0</v>
      </c>
      <c r="M171" s="49">
        <f>+'EJECUCIÓN MARZO 31 2022'!L199</f>
        <v>211400059</v>
      </c>
      <c r="N171" s="49">
        <f>+'EJECUCIÓN MARZO 31 2022'!M199</f>
        <v>0</v>
      </c>
      <c r="O171" s="38">
        <f t="shared" si="66"/>
        <v>0.9837273624108294</v>
      </c>
      <c r="P171" s="49">
        <f>+'EJECUCIÓN MARZO 31 2022'!O199</f>
        <v>0</v>
      </c>
      <c r="Q171" s="49">
        <f>+'EJECUCIÓN MARZO 31 2022'!P199</f>
        <v>5733333</v>
      </c>
      <c r="R171" s="49">
        <f>+'EJECUCIÓN MARZO 31 2022'!Q199</f>
        <v>205666726</v>
      </c>
      <c r="S171" s="39">
        <f t="shared" si="63"/>
        <v>0.026679446432476953</v>
      </c>
      <c r="T171" s="49">
        <f>+'EJECUCIÓN MARZO 31 2022'!S199</f>
        <v>0</v>
      </c>
      <c r="U171" s="49">
        <f>+'EJECUCIÓN MARZO 31 2022'!T199</f>
        <v>5733333</v>
      </c>
      <c r="V171" s="66">
        <f>+'EJECUCIÓN MARZO 31 2022'!U199</f>
        <v>0</v>
      </c>
      <c r="X171" s="37"/>
    </row>
    <row r="172" spans="1:24" ht="12">
      <c r="A172" s="64" t="s">
        <v>355</v>
      </c>
      <c r="B172" s="65" t="s">
        <v>240</v>
      </c>
      <c r="C172" s="49">
        <f>+'EJECUCIÓN MARZO 31 2022'!B202</f>
        <v>432744000</v>
      </c>
      <c r="D172" s="49">
        <f>+'EJECUCIÓN MARZO 31 2022'!C202</f>
        <v>0</v>
      </c>
      <c r="E172" s="49">
        <f>+'EJECUCIÓN MARZO 31 2022'!D202</f>
        <v>0</v>
      </c>
      <c r="F172" s="49">
        <f>+'EJECUCIÓN MARZO 31 2022'!E202</f>
        <v>432744000</v>
      </c>
      <c r="G172" s="49">
        <f>+'EJECUCIÓN MARZO 31 2022'!F202</f>
        <v>0</v>
      </c>
      <c r="H172" s="49">
        <f>+'EJECUCIÓN MARZO 31 2022'!G202</f>
        <v>432744000</v>
      </c>
      <c r="I172" s="49">
        <f>+'EJECUCIÓN MARZO 31 2022'!H202</f>
        <v>0</v>
      </c>
      <c r="J172" s="49">
        <f>+'EJECUCIÓN MARZO 31 2022'!I202</f>
        <v>429014899</v>
      </c>
      <c r="K172" s="49">
        <f>+'EJECUCIÓN MARZO 31 2022'!J202</f>
        <v>3729101</v>
      </c>
      <c r="L172" s="49">
        <f>+'EJECUCIÓN MARZO 31 2022'!K202</f>
        <v>0</v>
      </c>
      <c r="M172" s="49">
        <f>+'EJECUCIÓN MARZO 31 2022'!L202</f>
        <v>429014899</v>
      </c>
      <c r="N172" s="49">
        <f>+'EJECUCIÓN MARZO 31 2022'!M202</f>
        <v>0</v>
      </c>
      <c r="O172" s="38">
        <f t="shared" si="66"/>
        <v>0.9913826627290038</v>
      </c>
      <c r="P172" s="49">
        <f>+'EJECUCIÓN MARZO 31 2022'!O202</f>
        <v>26971053</v>
      </c>
      <c r="Q172" s="49">
        <f>+'EJECUCIÓN MARZO 31 2022'!P202</f>
        <v>34337719</v>
      </c>
      <c r="R172" s="49">
        <f>+'EJECUCIÓN MARZO 31 2022'!Q202</f>
        <v>394677180</v>
      </c>
      <c r="S172" s="39">
        <f t="shared" si="63"/>
        <v>0.07934880437394858</v>
      </c>
      <c r="T172" s="49">
        <f>+'EJECUCIÓN MARZO 31 2022'!S202</f>
        <v>26971053</v>
      </c>
      <c r="U172" s="49">
        <f>+'EJECUCIÓN MARZO 31 2022'!T202</f>
        <v>34337719</v>
      </c>
      <c r="V172" s="66">
        <f>+'EJECUCIÓN MARZO 31 2022'!U202</f>
        <v>0</v>
      </c>
      <c r="X172" s="37"/>
    </row>
    <row r="173" spans="1:24" ht="12">
      <c r="A173" s="61" t="s">
        <v>356</v>
      </c>
      <c r="B173" s="62" t="s">
        <v>241</v>
      </c>
      <c r="C173" s="48">
        <f>+C174</f>
        <v>392703000</v>
      </c>
      <c r="D173" s="48">
        <f aca="true" t="shared" si="82" ref="D173:U173">+D174</f>
        <v>0</v>
      </c>
      <c r="E173" s="48">
        <f t="shared" si="82"/>
        <v>0</v>
      </c>
      <c r="F173" s="48">
        <f t="shared" si="82"/>
        <v>392703000</v>
      </c>
      <c r="G173" s="48">
        <f t="shared" si="82"/>
        <v>0</v>
      </c>
      <c r="H173" s="48">
        <f t="shared" si="82"/>
        <v>392703000</v>
      </c>
      <c r="I173" s="48">
        <f t="shared" si="82"/>
        <v>0</v>
      </c>
      <c r="J173" s="48">
        <f t="shared" si="82"/>
        <v>332462282</v>
      </c>
      <c r="K173" s="48">
        <f t="shared" si="82"/>
        <v>60240718</v>
      </c>
      <c r="L173" s="48">
        <f t="shared" si="82"/>
        <v>0</v>
      </c>
      <c r="M173" s="48">
        <f t="shared" si="82"/>
        <v>332462282</v>
      </c>
      <c r="N173" s="48">
        <f t="shared" si="82"/>
        <v>0</v>
      </c>
      <c r="O173" s="35">
        <f t="shared" si="66"/>
        <v>0.8465998018859036</v>
      </c>
      <c r="P173" s="48">
        <f t="shared" si="82"/>
        <v>19111583</v>
      </c>
      <c r="Q173" s="48">
        <f t="shared" si="82"/>
        <v>22778250</v>
      </c>
      <c r="R173" s="48">
        <f t="shared" si="82"/>
        <v>309684032</v>
      </c>
      <c r="S173" s="36">
        <f t="shared" si="63"/>
        <v>0.05800375856563357</v>
      </c>
      <c r="T173" s="48">
        <f t="shared" si="82"/>
        <v>19111583</v>
      </c>
      <c r="U173" s="48">
        <f t="shared" si="82"/>
        <v>22778250</v>
      </c>
      <c r="V173" s="63">
        <f>+V174</f>
        <v>0</v>
      </c>
      <c r="X173" s="37"/>
    </row>
    <row r="174" spans="1:24" ht="12">
      <c r="A174" s="64" t="s">
        <v>357</v>
      </c>
      <c r="B174" s="65" t="s">
        <v>242</v>
      </c>
      <c r="C174" s="49">
        <f>+'EJECUCIÓN MARZO 31 2022'!B205</f>
        <v>392703000</v>
      </c>
      <c r="D174" s="49">
        <f>+'EJECUCIÓN MARZO 31 2022'!C205</f>
        <v>0</v>
      </c>
      <c r="E174" s="49">
        <f>+'EJECUCIÓN MARZO 31 2022'!D205</f>
        <v>0</v>
      </c>
      <c r="F174" s="49">
        <f>+'EJECUCIÓN MARZO 31 2022'!E205</f>
        <v>392703000</v>
      </c>
      <c r="G174" s="49">
        <f>+'EJECUCIÓN MARZO 31 2022'!F205</f>
        <v>0</v>
      </c>
      <c r="H174" s="49">
        <f>+'EJECUCIÓN MARZO 31 2022'!G205</f>
        <v>392703000</v>
      </c>
      <c r="I174" s="49">
        <f>+'EJECUCIÓN MARZO 31 2022'!H205</f>
        <v>0</v>
      </c>
      <c r="J174" s="49">
        <f>+'EJECUCIÓN MARZO 31 2022'!I205</f>
        <v>332462282</v>
      </c>
      <c r="K174" s="49">
        <f>+'EJECUCIÓN MARZO 31 2022'!J205</f>
        <v>60240718</v>
      </c>
      <c r="L174" s="49">
        <f>+'EJECUCIÓN MARZO 31 2022'!K205</f>
        <v>0</v>
      </c>
      <c r="M174" s="49">
        <f>+'EJECUCIÓN MARZO 31 2022'!L205</f>
        <v>332462282</v>
      </c>
      <c r="N174" s="49">
        <f>+'EJECUCIÓN MARZO 31 2022'!M205</f>
        <v>0</v>
      </c>
      <c r="O174" s="38">
        <f t="shared" si="66"/>
        <v>0.8465998018859036</v>
      </c>
      <c r="P174" s="49">
        <f>+'EJECUCIÓN MARZO 31 2022'!O205</f>
        <v>19111583</v>
      </c>
      <c r="Q174" s="49">
        <f>+'EJECUCIÓN MARZO 31 2022'!P205</f>
        <v>22778250</v>
      </c>
      <c r="R174" s="49">
        <f>+'EJECUCIÓN MARZO 31 2022'!Q205</f>
        <v>309684032</v>
      </c>
      <c r="S174" s="39">
        <f t="shared" si="63"/>
        <v>0.05800375856563357</v>
      </c>
      <c r="T174" s="49">
        <f>+'EJECUCIÓN MARZO 31 2022'!S205</f>
        <v>19111583</v>
      </c>
      <c r="U174" s="49">
        <f>+'EJECUCIÓN MARZO 31 2022'!T205</f>
        <v>22778250</v>
      </c>
      <c r="V174" s="66">
        <f>+'EJECUCIÓN MARZO 31 2022'!U205</f>
        <v>0</v>
      </c>
      <c r="X174" s="37"/>
    </row>
    <row r="175" spans="1:24" ht="22.5">
      <c r="A175" s="61" t="s">
        <v>358</v>
      </c>
      <c r="B175" s="67" t="s">
        <v>243</v>
      </c>
      <c r="C175" s="48">
        <f>+C176+C177</f>
        <v>41819000</v>
      </c>
      <c r="D175" s="48">
        <f aca="true" t="shared" si="83" ref="D175:U175">+D176+D177</f>
        <v>0</v>
      </c>
      <c r="E175" s="48">
        <f t="shared" si="83"/>
        <v>0</v>
      </c>
      <c r="F175" s="48">
        <f t="shared" si="83"/>
        <v>41819000</v>
      </c>
      <c r="G175" s="48">
        <f t="shared" si="83"/>
        <v>0</v>
      </c>
      <c r="H175" s="48">
        <f t="shared" si="83"/>
        <v>41819000</v>
      </c>
      <c r="I175" s="48">
        <f t="shared" si="83"/>
        <v>0</v>
      </c>
      <c r="J175" s="48">
        <f t="shared" si="83"/>
        <v>20272500</v>
      </c>
      <c r="K175" s="48">
        <f t="shared" si="83"/>
        <v>21546500</v>
      </c>
      <c r="L175" s="48">
        <f t="shared" si="83"/>
        <v>0</v>
      </c>
      <c r="M175" s="48">
        <f t="shared" si="83"/>
        <v>20272500</v>
      </c>
      <c r="N175" s="48">
        <f t="shared" si="83"/>
        <v>0</v>
      </c>
      <c r="O175" s="35">
        <f t="shared" si="66"/>
        <v>0.4847676893278175</v>
      </c>
      <c r="P175" s="48">
        <f t="shared" si="83"/>
        <v>0</v>
      </c>
      <c r="Q175" s="48">
        <f t="shared" si="83"/>
        <v>20272467</v>
      </c>
      <c r="R175" s="48">
        <f t="shared" si="83"/>
        <v>33</v>
      </c>
      <c r="S175" s="36">
        <f t="shared" si="63"/>
        <v>0.4847669002128219</v>
      </c>
      <c r="T175" s="48">
        <f t="shared" si="83"/>
        <v>0</v>
      </c>
      <c r="U175" s="48">
        <f t="shared" si="83"/>
        <v>20272467</v>
      </c>
      <c r="V175" s="63">
        <f>+V176+V177</f>
        <v>0</v>
      </c>
      <c r="X175" s="37"/>
    </row>
    <row r="176" spans="1:24" ht="12">
      <c r="A176" s="64" t="s">
        <v>359</v>
      </c>
      <c r="B176" s="65" t="s">
        <v>287</v>
      </c>
      <c r="C176" s="49">
        <f>+'EJECUCIÓN MARZO 31 2022'!B208</f>
        <v>13485000</v>
      </c>
      <c r="D176" s="49">
        <f>+'EJECUCIÓN MARZO 31 2022'!C208</f>
        <v>0</v>
      </c>
      <c r="E176" s="49">
        <f>+'EJECUCIÓN MARZO 31 2022'!D208</f>
        <v>0</v>
      </c>
      <c r="F176" s="49">
        <f>+'EJECUCIÓN MARZO 31 2022'!E208</f>
        <v>13485000</v>
      </c>
      <c r="G176" s="49">
        <f>+'EJECUCIÓN MARZO 31 2022'!F208</f>
        <v>0</v>
      </c>
      <c r="H176" s="49">
        <f>+'EJECUCIÓN MARZO 31 2022'!G208</f>
        <v>13485000</v>
      </c>
      <c r="I176" s="49">
        <f>+'EJECUCIÓN MARZO 31 2022'!H208</f>
        <v>0</v>
      </c>
      <c r="J176" s="49">
        <f>+'EJECUCIÓN MARZO 31 2022'!I208</f>
        <v>8992500</v>
      </c>
      <c r="K176" s="49">
        <f>+'EJECUCIÓN MARZO 31 2022'!J208</f>
        <v>4492500</v>
      </c>
      <c r="L176" s="49">
        <f>+'EJECUCIÓN MARZO 31 2022'!K208</f>
        <v>0</v>
      </c>
      <c r="M176" s="49">
        <f>+'EJECUCIÓN MARZO 31 2022'!L208</f>
        <v>8992500</v>
      </c>
      <c r="N176" s="49">
        <f>+'EJECUCIÓN MARZO 31 2022'!M208</f>
        <v>0</v>
      </c>
      <c r="O176" s="38">
        <f t="shared" si="66"/>
        <v>0.6668520578420467</v>
      </c>
      <c r="P176" s="49">
        <f>+'EJECUCIÓN MARZO 31 2022'!O208</f>
        <v>0</v>
      </c>
      <c r="Q176" s="49">
        <f>+'EJECUCIÓN MARZO 31 2022'!P208</f>
        <v>8992467</v>
      </c>
      <c r="R176" s="49">
        <f>+'EJECUCIÓN MARZO 31 2022'!Q208</f>
        <v>33</v>
      </c>
      <c r="S176" s="39">
        <f t="shared" si="63"/>
        <v>0.6668496106785317</v>
      </c>
      <c r="T176" s="49">
        <f>+'EJECUCIÓN MARZO 31 2022'!S208</f>
        <v>0</v>
      </c>
      <c r="U176" s="49">
        <f>+'EJECUCIÓN MARZO 31 2022'!T208</f>
        <v>8992467</v>
      </c>
      <c r="V176" s="66">
        <f>+'EJECUCIÓN MARZO 31 2022'!U208</f>
        <v>0</v>
      </c>
      <c r="X176" s="37"/>
    </row>
    <row r="177" spans="1:24" ht="12">
      <c r="A177" s="64" t="s">
        <v>360</v>
      </c>
      <c r="B177" s="65" t="s">
        <v>244</v>
      </c>
      <c r="C177" s="49">
        <f>+'EJECUCIÓN MARZO 31 2022'!B211</f>
        <v>28334000</v>
      </c>
      <c r="D177" s="49">
        <f>+'EJECUCIÓN MARZO 31 2022'!C211</f>
        <v>0</v>
      </c>
      <c r="E177" s="49">
        <f>+'EJECUCIÓN MARZO 31 2022'!D211</f>
        <v>0</v>
      </c>
      <c r="F177" s="49">
        <f>+'EJECUCIÓN MARZO 31 2022'!E211</f>
        <v>28334000</v>
      </c>
      <c r="G177" s="49">
        <f>+'EJECUCIÓN MARZO 31 2022'!F211</f>
        <v>0</v>
      </c>
      <c r="H177" s="49">
        <f>+'EJECUCIÓN MARZO 31 2022'!G211</f>
        <v>28334000</v>
      </c>
      <c r="I177" s="49">
        <f>+'EJECUCIÓN MARZO 31 2022'!H211</f>
        <v>0</v>
      </c>
      <c r="J177" s="49">
        <f>+'EJECUCIÓN MARZO 31 2022'!I211</f>
        <v>11280000</v>
      </c>
      <c r="K177" s="49">
        <f>+'EJECUCIÓN MARZO 31 2022'!J211</f>
        <v>17054000</v>
      </c>
      <c r="L177" s="49">
        <f>+'EJECUCIÓN MARZO 31 2022'!K211</f>
        <v>0</v>
      </c>
      <c r="M177" s="49">
        <f>+'EJECUCIÓN MARZO 31 2022'!L211</f>
        <v>11280000</v>
      </c>
      <c r="N177" s="49">
        <f>+'EJECUCIÓN MARZO 31 2022'!M211</f>
        <v>0</v>
      </c>
      <c r="O177" s="38">
        <f t="shared" si="66"/>
        <v>0.39810827980518104</v>
      </c>
      <c r="P177" s="49">
        <f>+'EJECUCIÓN MARZO 31 2022'!O211</f>
        <v>0</v>
      </c>
      <c r="Q177" s="49">
        <f>+'EJECUCIÓN MARZO 31 2022'!P211</f>
        <v>11280000</v>
      </c>
      <c r="R177" s="49">
        <f>+'EJECUCIÓN MARZO 31 2022'!Q211</f>
        <v>0</v>
      </c>
      <c r="S177" s="39">
        <f t="shared" si="63"/>
        <v>0.39810827980518104</v>
      </c>
      <c r="T177" s="49">
        <f>+'EJECUCIÓN MARZO 31 2022'!S211</f>
        <v>0</v>
      </c>
      <c r="U177" s="49">
        <f>+'EJECUCIÓN MARZO 31 2022'!T211</f>
        <v>11280000</v>
      </c>
      <c r="V177" s="66">
        <f>+'EJECUCIÓN MARZO 31 2022'!U211</f>
        <v>0</v>
      </c>
      <c r="X177" s="37"/>
    </row>
    <row r="178" spans="1:24" ht="22.5">
      <c r="A178" s="61" t="s">
        <v>361</v>
      </c>
      <c r="B178" s="67" t="s">
        <v>245</v>
      </c>
      <c r="C178" s="48">
        <f>+C179</f>
        <v>70755000</v>
      </c>
      <c r="D178" s="48">
        <f aca="true" t="shared" si="84" ref="D178:U178">+D179</f>
        <v>0</v>
      </c>
      <c r="E178" s="48">
        <f t="shared" si="84"/>
        <v>0</v>
      </c>
      <c r="F178" s="48">
        <f t="shared" si="84"/>
        <v>70755000</v>
      </c>
      <c r="G178" s="48">
        <f t="shared" si="84"/>
        <v>0</v>
      </c>
      <c r="H178" s="48">
        <f t="shared" si="84"/>
        <v>70755000</v>
      </c>
      <c r="I178" s="48">
        <f t="shared" si="84"/>
        <v>0</v>
      </c>
      <c r="J178" s="48">
        <f t="shared" si="84"/>
        <v>67483380</v>
      </c>
      <c r="K178" s="48">
        <f t="shared" si="84"/>
        <v>3271620</v>
      </c>
      <c r="L178" s="48">
        <f t="shared" si="84"/>
        <v>0</v>
      </c>
      <c r="M178" s="48">
        <f t="shared" si="84"/>
        <v>67483380</v>
      </c>
      <c r="N178" s="48">
        <f t="shared" si="84"/>
        <v>0</v>
      </c>
      <c r="O178" s="35">
        <f t="shared" si="66"/>
        <v>0.9537612889548441</v>
      </c>
      <c r="P178" s="48">
        <f t="shared" si="84"/>
        <v>0</v>
      </c>
      <c r="Q178" s="48">
        <f t="shared" si="84"/>
        <v>5430000</v>
      </c>
      <c r="R178" s="48">
        <f t="shared" si="84"/>
        <v>62053380</v>
      </c>
      <c r="S178" s="36">
        <f t="shared" si="63"/>
        <v>0.0767436930252279</v>
      </c>
      <c r="T178" s="48">
        <f t="shared" si="84"/>
        <v>0</v>
      </c>
      <c r="U178" s="48">
        <f t="shared" si="84"/>
        <v>5430000</v>
      </c>
      <c r="V178" s="63">
        <f>+V179</f>
        <v>0</v>
      </c>
      <c r="X178" s="37"/>
    </row>
    <row r="179" spans="1:24" ht="12">
      <c r="A179" s="64" t="s">
        <v>362</v>
      </c>
      <c r="B179" s="65" t="s">
        <v>246</v>
      </c>
      <c r="C179" s="49">
        <f>+'EJECUCIÓN MARZO 31 2022'!B214</f>
        <v>70755000</v>
      </c>
      <c r="D179" s="49">
        <f>+'EJECUCIÓN MARZO 31 2022'!C214</f>
        <v>0</v>
      </c>
      <c r="E179" s="49">
        <f>+'EJECUCIÓN MARZO 31 2022'!D214</f>
        <v>0</v>
      </c>
      <c r="F179" s="49">
        <f>+'EJECUCIÓN MARZO 31 2022'!E214</f>
        <v>70755000</v>
      </c>
      <c r="G179" s="49">
        <f>+'EJECUCIÓN MARZO 31 2022'!F214</f>
        <v>0</v>
      </c>
      <c r="H179" s="49">
        <f>+'EJECUCIÓN MARZO 31 2022'!G214</f>
        <v>70755000</v>
      </c>
      <c r="I179" s="49">
        <f>+'EJECUCIÓN MARZO 31 2022'!H214</f>
        <v>0</v>
      </c>
      <c r="J179" s="49">
        <f>+'EJECUCIÓN MARZO 31 2022'!I214</f>
        <v>67483380</v>
      </c>
      <c r="K179" s="49">
        <f>+'EJECUCIÓN MARZO 31 2022'!J214</f>
        <v>3271620</v>
      </c>
      <c r="L179" s="49">
        <f>+'EJECUCIÓN MARZO 31 2022'!K214</f>
        <v>0</v>
      </c>
      <c r="M179" s="49">
        <f>+'EJECUCIÓN MARZO 31 2022'!L214</f>
        <v>67483380</v>
      </c>
      <c r="N179" s="49">
        <f>+'EJECUCIÓN MARZO 31 2022'!M214</f>
        <v>0</v>
      </c>
      <c r="O179" s="38">
        <f t="shared" si="66"/>
        <v>0.9537612889548441</v>
      </c>
      <c r="P179" s="49">
        <f>+'EJECUCIÓN MARZO 31 2022'!O214</f>
        <v>0</v>
      </c>
      <c r="Q179" s="49">
        <f>+'EJECUCIÓN MARZO 31 2022'!P214</f>
        <v>5430000</v>
      </c>
      <c r="R179" s="49">
        <f>+'EJECUCIÓN MARZO 31 2022'!Q214</f>
        <v>62053380</v>
      </c>
      <c r="S179" s="39">
        <f t="shared" si="63"/>
        <v>0.0767436930252279</v>
      </c>
      <c r="T179" s="49">
        <f>+'EJECUCIÓN MARZO 31 2022'!S214</f>
        <v>0</v>
      </c>
      <c r="U179" s="49">
        <f>+'EJECUCIÓN MARZO 31 2022'!T214</f>
        <v>5430000</v>
      </c>
      <c r="V179" s="66">
        <f>+'EJECUCIÓN MARZO 31 2022'!U214</f>
        <v>0</v>
      </c>
      <c r="X179" s="37"/>
    </row>
    <row r="180" spans="1:24" ht="22.5">
      <c r="A180" s="61" t="s">
        <v>363</v>
      </c>
      <c r="B180" s="67" t="s">
        <v>247</v>
      </c>
      <c r="C180" s="48">
        <f>+C181</f>
        <v>19463000</v>
      </c>
      <c r="D180" s="48">
        <f aca="true" t="shared" si="85" ref="D180:U180">+D181</f>
        <v>0</v>
      </c>
      <c r="E180" s="48">
        <f t="shared" si="85"/>
        <v>0</v>
      </c>
      <c r="F180" s="48">
        <f t="shared" si="85"/>
        <v>19463000</v>
      </c>
      <c r="G180" s="48">
        <f t="shared" si="85"/>
        <v>0</v>
      </c>
      <c r="H180" s="48">
        <f t="shared" si="85"/>
        <v>19463000</v>
      </c>
      <c r="I180" s="48">
        <f t="shared" si="85"/>
        <v>0</v>
      </c>
      <c r="J180" s="48">
        <f t="shared" si="85"/>
        <v>17252333</v>
      </c>
      <c r="K180" s="48">
        <f t="shared" si="85"/>
        <v>2210667</v>
      </c>
      <c r="L180" s="48">
        <f t="shared" si="85"/>
        <v>0</v>
      </c>
      <c r="M180" s="48">
        <f t="shared" si="85"/>
        <v>17252333</v>
      </c>
      <c r="N180" s="48">
        <f t="shared" si="85"/>
        <v>0</v>
      </c>
      <c r="O180" s="35">
        <f t="shared" si="66"/>
        <v>0.886416944972512</v>
      </c>
      <c r="P180" s="48">
        <f t="shared" si="85"/>
        <v>0</v>
      </c>
      <c r="Q180" s="48">
        <f t="shared" si="85"/>
        <v>3733333</v>
      </c>
      <c r="R180" s="48">
        <f t="shared" si="85"/>
        <v>13519000</v>
      </c>
      <c r="S180" s="36">
        <f t="shared" si="63"/>
        <v>0.19181693469660382</v>
      </c>
      <c r="T180" s="48">
        <f t="shared" si="85"/>
        <v>0</v>
      </c>
      <c r="U180" s="48">
        <f t="shared" si="85"/>
        <v>3733333</v>
      </c>
      <c r="V180" s="63">
        <f>+V181</f>
        <v>0</v>
      </c>
      <c r="X180" s="37"/>
    </row>
    <row r="181" spans="1:24" ht="12">
      <c r="A181" s="64" t="s">
        <v>364</v>
      </c>
      <c r="B181" s="65" t="s">
        <v>248</v>
      </c>
      <c r="C181" s="49">
        <f>+'EJECUCIÓN MARZO 31 2022'!B217</f>
        <v>19463000</v>
      </c>
      <c r="D181" s="49">
        <f>+'EJECUCIÓN MARZO 31 2022'!C217</f>
        <v>0</v>
      </c>
      <c r="E181" s="49">
        <f>+'EJECUCIÓN MARZO 31 2022'!D217</f>
        <v>0</v>
      </c>
      <c r="F181" s="49">
        <f>+'EJECUCIÓN MARZO 31 2022'!E217</f>
        <v>19463000</v>
      </c>
      <c r="G181" s="49">
        <f>+'EJECUCIÓN MARZO 31 2022'!F217</f>
        <v>0</v>
      </c>
      <c r="H181" s="49">
        <f>+'EJECUCIÓN MARZO 31 2022'!G217</f>
        <v>19463000</v>
      </c>
      <c r="I181" s="49">
        <f>+'EJECUCIÓN MARZO 31 2022'!H217</f>
        <v>0</v>
      </c>
      <c r="J181" s="49">
        <f>+'EJECUCIÓN MARZO 31 2022'!I217</f>
        <v>17252333</v>
      </c>
      <c r="K181" s="49">
        <f>+'EJECUCIÓN MARZO 31 2022'!J217</f>
        <v>2210667</v>
      </c>
      <c r="L181" s="49">
        <f>+'EJECUCIÓN MARZO 31 2022'!K217</f>
        <v>0</v>
      </c>
      <c r="M181" s="49">
        <f>+'EJECUCIÓN MARZO 31 2022'!L217</f>
        <v>17252333</v>
      </c>
      <c r="N181" s="49">
        <f>+'EJECUCIÓN MARZO 31 2022'!M217</f>
        <v>0</v>
      </c>
      <c r="O181" s="38">
        <f t="shared" si="66"/>
        <v>0.886416944972512</v>
      </c>
      <c r="P181" s="49">
        <f>+'EJECUCIÓN MARZO 31 2022'!O217</f>
        <v>0</v>
      </c>
      <c r="Q181" s="49">
        <f>+'EJECUCIÓN MARZO 31 2022'!P217</f>
        <v>3733333</v>
      </c>
      <c r="R181" s="49">
        <f>+'EJECUCIÓN MARZO 31 2022'!Q217</f>
        <v>13519000</v>
      </c>
      <c r="S181" s="39">
        <f t="shared" si="63"/>
        <v>0.19181693469660382</v>
      </c>
      <c r="T181" s="49">
        <f>+'EJECUCIÓN MARZO 31 2022'!S217</f>
        <v>0</v>
      </c>
      <c r="U181" s="49">
        <f>+'EJECUCIÓN MARZO 31 2022'!T217</f>
        <v>3733333</v>
      </c>
      <c r="V181" s="66">
        <f>+'EJECUCIÓN MARZO 31 2022'!U217</f>
        <v>0</v>
      </c>
      <c r="X181" s="37"/>
    </row>
    <row r="182" spans="1:24" ht="12">
      <c r="A182" s="61" t="s">
        <v>365</v>
      </c>
      <c r="B182" s="62" t="s">
        <v>250</v>
      </c>
      <c r="C182" s="48">
        <f>+C183+C184</f>
        <v>196779000</v>
      </c>
      <c r="D182" s="48">
        <f aca="true" t="shared" si="86" ref="D182:U182">+D183+D184</f>
        <v>0</v>
      </c>
      <c r="E182" s="48">
        <f t="shared" si="86"/>
        <v>0</v>
      </c>
      <c r="F182" s="48">
        <f t="shared" si="86"/>
        <v>196779000</v>
      </c>
      <c r="G182" s="48">
        <f t="shared" si="86"/>
        <v>0</v>
      </c>
      <c r="H182" s="48">
        <f t="shared" si="86"/>
        <v>196779000</v>
      </c>
      <c r="I182" s="48">
        <f t="shared" si="86"/>
        <v>0</v>
      </c>
      <c r="J182" s="48">
        <f t="shared" si="86"/>
        <v>189471337</v>
      </c>
      <c r="K182" s="48">
        <f t="shared" si="86"/>
        <v>7307663</v>
      </c>
      <c r="L182" s="48">
        <f t="shared" si="86"/>
        <v>0</v>
      </c>
      <c r="M182" s="48">
        <f t="shared" si="86"/>
        <v>189471337</v>
      </c>
      <c r="N182" s="48">
        <f t="shared" si="86"/>
        <v>0</v>
      </c>
      <c r="O182" s="35">
        <f t="shared" si="66"/>
        <v>0.9628636033316563</v>
      </c>
      <c r="P182" s="48">
        <f t="shared" si="86"/>
        <v>0</v>
      </c>
      <c r="Q182" s="48">
        <f t="shared" si="86"/>
        <v>15803316</v>
      </c>
      <c r="R182" s="48">
        <f t="shared" si="86"/>
        <v>173668021</v>
      </c>
      <c r="S182" s="36">
        <f t="shared" si="63"/>
        <v>0.08030997210068147</v>
      </c>
      <c r="T182" s="48">
        <f t="shared" si="86"/>
        <v>0</v>
      </c>
      <c r="U182" s="48">
        <f t="shared" si="86"/>
        <v>15803316</v>
      </c>
      <c r="V182" s="63">
        <f>+V183+V184</f>
        <v>0</v>
      </c>
      <c r="X182" s="37"/>
    </row>
    <row r="183" spans="1:24" ht="12">
      <c r="A183" s="64" t="s">
        <v>366</v>
      </c>
      <c r="B183" s="65" t="s">
        <v>251</v>
      </c>
      <c r="C183" s="49">
        <f>+'EJECUCIÓN MARZO 31 2022'!B220</f>
        <v>189033000</v>
      </c>
      <c r="D183" s="49">
        <f>+'EJECUCIÓN MARZO 31 2022'!C220</f>
        <v>0</v>
      </c>
      <c r="E183" s="49">
        <f>+'EJECUCIÓN MARZO 31 2022'!D220</f>
        <v>0</v>
      </c>
      <c r="F183" s="49">
        <f>+'EJECUCIÓN MARZO 31 2022'!E220</f>
        <v>189033000</v>
      </c>
      <c r="G183" s="49">
        <f>+'EJECUCIÓN MARZO 31 2022'!F220</f>
        <v>0</v>
      </c>
      <c r="H183" s="49">
        <f>+'EJECUCIÓN MARZO 31 2022'!G220</f>
        <v>189033000</v>
      </c>
      <c r="I183" s="49">
        <f>+'EJECUCIÓN MARZO 31 2022'!H220</f>
        <v>0</v>
      </c>
      <c r="J183" s="49">
        <f>+'EJECUCIÓN MARZO 31 2022'!I220</f>
        <v>184521337</v>
      </c>
      <c r="K183" s="49">
        <f>+'EJECUCIÓN MARZO 31 2022'!J220</f>
        <v>4511663</v>
      </c>
      <c r="L183" s="49">
        <f>+'EJECUCIÓN MARZO 31 2022'!K220</f>
        <v>0</v>
      </c>
      <c r="M183" s="49">
        <f>+'EJECUCIÓN MARZO 31 2022'!L220</f>
        <v>184521337</v>
      </c>
      <c r="N183" s="49">
        <f>+'EJECUCIÓN MARZO 31 2022'!M220</f>
        <v>0</v>
      </c>
      <c r="O183" s="38">
        <f t="shared" si="66"/>
        <v>0.9761329344611788</v>
      </c>
      <c r="P183" s="49">
        <f>+'EJECUCIÓN MARZO 31 2022'!O220</f>
        <v>0</v>
      </c>
      <c r="Q183" s="49">
        <f>+'EJECUCIÓN MARZO 31 2022'!P220</f>
        <v>10853316</v>
      </c>
      <c r="R183" s="49">
        <f>+'EJECUCIÓN MARZO 31 2022'!Q220</f>
        <v>173668021</v>
      </c>
      <c r="S183" s="39">
        <f t="shared" si="63"/>
        <v>0.057414927552332136</v>
      </c>
      <c r="T183" s="49">
        <f>+'EJECUCIÓN MARZO 31 2022'!S220</f>
        <v>0</v>
      </c>
      <c r="U183" s="49">
        <f>+'EJECUCIÓN MARZO 31 2022'!T220</f>
        <v>10853316</v>
      </c>
      <c r="V183" s="66">
        <f>+'EJECUCIÓN MARZO 31 2022'!U220</f>
        <v>0</v>
      </c>
      <c r="X183" s="37"/>
    </row>
    <row r="184" spans="1:24" ht="12">
      <c r="A184" s="64" t="s">
        <v>367</v>
      </c>
      <c r="B184" s="65" t="s">
        <v>288</v>
      </c>
      <c r="C184" s="49">
        <f>+'EJECUCIÓN MARZO 31 2022'!B223</f>
        <v>7746000</v>
      </c>
      <c r="D184" s="49">
        <f>+'EJECUCIÓN MARZO 31 2022'!C223</f>
        <v>0</v>
      </c>
      <c r="E184" s="49">
        <f>+'EJECUCIÓN MARZO 31 2022'!D223</f>
        <v>0</v>
      </c>
      <c r="F184" s="49">
        <f>+'EJECUCIÓN MARZO 31 2022'!E223</f>
        <v>7746000</v>
      </c>
      <c r="G184" s="49">
        <f>+'EJECUCIÓN MARZO 31 2022'!F223</f>
        <v>0</v>
      </c>
      <c r="H184" s="49">
        <f>+'EJECUCIÓN MARZO 31 2022'!G223</f>
        <v>7746000</v>
      </c>
      <c r="I184" s="49">
        <f>+'EJECUCIÓN MARZO 31 2022'!H223</f>
        <v>0</v>
      </c>
      <c r="J184" s="49">
        <f>+'EJECUCIÓN MARZO 31 2022'!I223</f>
        <v>4950000</v>
      </c>
      <c r="K184" s="49">
        <f>+'EJECUCIÓN MARZO 31 2022'!J223</f>
        <v>2796000</v>
      </c>
      <c r="L184" s="49">
        <f>+'EJECUCIÓN MARZO 31 2022'!K223</f>
        <v>0</v>
      </c>
      <c r="M184" s="49">
        <f>+'EJECUCIÓN MARZO 31 2022'!L223</f>
        <v>4950000</v>
      </c>
      <c r="N184" s="49">
        <f>+'EJECUCIÓN MARZO 31 2022'!M223</f>
        <v>0</v>
      </c>
      <c r="O184" s="38">
        <f t="shared" si="66"/>
        <v>0.6390395042602633</v>
      </c>
      <c r="P184" s="49">
        <f>+'EJECUCIÓN MARZO 31 2022'!O223</f>
        <v>0</v>
      </c>
      <c r="Q184" s="49">
        <f>+'EJECUCIÓN MARZO 31 2022'!P223</f>
        <v>4950000</v>
      </c>
      <c r="R184" s="49">
        <f>+'EJECUCIÓN MARZO 31 2022'!Q223</f>
        <v>0</v>
      </c>
      <c r="S184" s="39">
        <f t="shared" si="63"/>
        <v>0.6390395042602633</v>
      </c>
      <c r="T184" s="49">
        <f>+'EJECUCIÓN MARZO 31 2022'!S223</f>
        <v>0</v>
      </c>
      <c r="U184" s="49">
        <f>+'EJECUCIÓN MARZO 31 2022'!T223</f>
        <v>4950000</v>
      </c>
      <c r="V184" s="66">
        <f>+'EJECUCIÓN MARZO 31 2022'!U223</f>
        <v>0</v>
      </c>
      <c r="X184" s="37"/>
    </row>
    <row r="185" spans="1:24" ht="22.5">
      <c r="A185" s="64" t="s">
        <v>368</v>
      </c>
      <c r="B185" s="67" t="s">
        <v>252</v>
      </c>
      <c r="C185" s="49">
        <f>+C186+C188+C190+C192</f>
        <v>2052252000</v>
      </c>
      <c r="D185" s="49">
        <f aca="true" t="shared" si="87" ref="D185:U185">+D186+D188+D190+D192</f>
        <v>0</v>
      </c>
      <c r="E185" s="49">
        <f t="shared" si="87"/>
        <v>0</v>
      </c>
      <c r="F185" s="49">
        <f t="shared" si="87"/>
        <v>2052252000</v>
      </c>
      <c r="G185" s="49">
        <f t="shared" si="87"/>
        <v>0</v>
      </c>
      <c r="H185" s="49">
        <f t="shared" si="87"/>
        <v>2052252000</v>
      </c>
      <c r="I185" s="49">
        <f t="shared" si="87"/>
        <v>0</v>
      </c>
      <c r="J185" s="49">
        <f t="shared" si="87"/>
        <v>1994940314</v>
      </c>
      <c r="K185" s="49">
        <f t="shared" si="87"/>
        <v>57311686</v>
      </c>
      <c r="L185" s="49">
        <f t="shared" si="87"/>
        <v>0</v>
      </c>
      <c r="M185" s="49">
        <f t="shared" si="87"/>
        <v>1994940314</v>
      </c>
      <c r="N185" s="49">
        <f t="shared" si="87"/>
        <v>0</v>
      </c>
      <c r="O185" s="38">
        <f t="shared" si="66"/>
        <v>0.9720737579985304</v>
      </c>
      <c r="P185" s="49">
        <f t="shared" si="87"/>
        <v>0</v>
      </c>
      <c r="Q185" s="49">
        <f t="shared" si="87"/>
        <v>28516667</v>
      </c>
      <c r="R185" s="49">
        <f t="shared" si="87"/>
        <v>1966423647</v>
      </c>
      <c r="S185" s="39">
        <f t="shared" si="63"/>
        <v>0.013895304767640622</v>
      </c>
      <c r="T185" s="49">
        <f t="shared" si="87"/>
        <v>0</v>
      </c>
      <c r="U185" s="49">
        <f t="shared" si="87"/>
        <v>28516667</v>
      </c>
      <c r="V185" s="66">
        <f>+V186+V188+V190+V192</f>
        <v>0</v>
      </c>
      <c r="X185" s="37"/>
    </row>
    <row r="186" spans="1:24" ht="12">
      <c r="A186" s="61" t="s">
        <v>369</v>
      </c>
      <c r="B186" s="62" t="s">
        <v>255</v>
      </c>
      <c r="C186" s="48">
        <f>+C187</f>
        <v>202469000</v>
      </c>
      <c r="D186" s="48">
        <f aca="true" t="shared" si="88" ref="D186:U186">+D187</f>
        <v>0</v>
      </c>
      <c r="E186" s="48">
        <f t="shared" si="88"/>
        <v>0</v>
      </c>
      <c r="F186" s="48">
        <f t="shared" si="88"/>
        <v>202469000</v>
      </c>
      <c r="G186" s="48">
        <f t="shared" si="88"/>
        <v>0</v>
      </c>
      <c r="H186" s="48">
        <f t="shared" si="88"/>
        <v>202469000</v>
      </c>
      <c r="I186" s="48">
        <f t="shared" si="88"/>
        <v>0</v>
      </c>
      <c r="J186" s="48">
        <f t="shared" si="88"/>
        <v>189508333</v>
      </c>
      <c r="K186" s="48">
        <f t="shared" si="88"/>
        <v>12960667</v>
      </c>
      <c r="L186" s="48">
        <f t="shared" si="88"/>
        <v>0</v>
      </c>
      <c r="M186" s="48">
        <f t="shared" si="88"/>
        <v>189508333</v>
      </c>
      <c r="N186" s="48">
        <f t="shared" si="88"/>
        <v>0</v>
      </c>
      <c r="O186" s="35">
        <f t="shared" si="66"/>
        <v>0.9359869066375593</v>
      </c>
      <c r="P186" s="48">
        <f t="shared" si="88"/>
        <v>0</v>
      </c>
      <c r="Q186" s="48">
        <f t="shared" si="88"/>
        <v>6880000</v>
      </c>
      <c r="R186" s="48">
        <f t="shared" si="88"/>
        <v>182628333</v>
      </c>
      <c r="S186" s="36">
        <f t="shared" si="63"/>
        <v>0.03398051059668394</v>
      </c>
      <c r="T186" s="48">
        <f t="shared" si="88"/>
        <v>0</v>
      </c>
      <c r="U186" s="48">
        <f t="shared" si="88"/>
        <v>6880000</v>
      </c>
      <c r="V186" s="63">
        <f>+V187</f>
        <v>0</v>
      </c>
      <c r="X186" s="37"/>
    </row>
    <row r="187" spans="1:24" ht="12">
      <c r="A187" s="64" t="s">
        <v>370</v>
      </c>
      <c r="B187" s="65" t="s">
        <v>256</v>
      </c>
      <c r="C187" s="49">
        <f>+'EJECUCIÓN MARZO 31 2022'!B226</f>
        <v>202469000</v>
      </c>
      <c r="D187" s="49">
        <f>+'EJECUCIÓN MARZO 31 2022'!C226</f>
        <v>0</v>
      </c>
      <c r="E187" s="49">
        <f>+'EJECUCIÓN MARZO 31 2022'!D226</f>
        <v>0</v>
      </c>
      <c r="F187" s="49">
        <f>+'EJECUCIÓN MARZO 31 2022'!E226</f>
        <v>202469000</v>
      </c>
      <c r="G187" s="49">
        <f>+'EJECUCIÓN MARZO 31 2022'!F226</f>
        <v>0</v>
      </c>
      <c r="H187" s="49">
        <f>+'EJECUCIÓN MARZO 31 2022'!G226</f>
        <v>202469000</v>
      </c>
      <c r="I187" s="49">
        <f>+'EJECUCIÓN MARZO 31 2022'!H226</f>
        <v>0</v>
      </c>
      <c r="J187" s="49">
        <f>+'EJECUCIÓN MARZO 31 2022'!I226</f>
        <v>189508333</v>
      </c>
      <c r="K187" s="49">
        <f>+'EJECUCIÓN MARZO 31 2022'!J226</f>
        <v>12960667</v>
      </c>
      <c r="L187" s="49">
        <f>+'EJECUCIÓN MARZO 31 2022'!K226</f>
        <v>0</v>
      </c>
      <c r="M187" s="49">
        <f>+'EJECUCIÓN MARZO 31 2022'!L226</f>
        <v>189508333</v>
      </c>
      <c r="N187" s="49">
        <f>+'EJECUCIÓN MARZO 31 2022'!M226</f>
        <v>0</v>
      </c>
      <c r="O187" s="38">
        <f t="shared" si="66"/>
        <v>0.9359869066375593</v>
      </c>
      <c r="P187" s="49">
        <f>+'EJECUCIÓN MARZO 31 2022'!O226</f>
        <v>0</v>
      </c>
      <c r="Q187" s="49">
        <f>+'EJECUCIÓN MARZO 31 2022'!P226</f>
        <v>6880000</v>
      </c>
      <c r="R187" s="49">
        <f>+'EJECUCIÓN MARZO 31 2022'!Q226</f>
        <v>182628333</v>
      </c>
      <c r="S187" s="39">
        <f t="shared" si="63"/>
        <v>0.03398051059668394</v>
      </c>
      <c r="T187" s="49">
        <f>+'EJECUCIÓN MARZO 31 2022'!S226</f>
        <v>0</v>
      </c>
      <c r="U187" s="49">
        <f>+'EJECUCIÓN MARZO 31 2022'!T226</f>
        <v>6880000</v>
      </c>
      <c r="V187" s="66">
        <f>+'EJECUCIÓN MARZO 31 2022'!U226</f>
        <v>0</v>
      </c>
      <c r="X187" s="37"/>
    </row>
    <row r="188" spans="1:24" ht="12">
      <c r="A188" s="61" t="s">
        <v>371</v>
      </c>
      <c r="B188" s="62" t="s">
        <v>259</v>
      </c>
      <c r="C188" s="48">
        <f>+C189</f>
        <v>1345372000</v>
      </c>
      <c r="D188" s="48">
        <f aca="true" t="shared" si="89" ref="D188:U188">+D189</f>
        <v>0</v>
      </c>
      <c r="E188" s="48">
        <f t="shared" si="89"/>
        <v>0</v>
      </c>
      <c r="F188" s="48">
        <f t="shared" si="89"/>
        <v>1345372000</v>
      </c>
      <c r="G188" s="48">
        <f t="shared" si="89"/>
        <v>0</v>
      </c>
      <c r="H188" s="48">
        <f t="shared" si="89"/>
        <v>1345372000</v>
      </c>
      <c r="I188" s="48">
        <f t="shared" si="89"/>
        <v>0</v>
      </c>
      <c r="J188" s="48">
        <f t="shared" si="89"/>
        <v>1313022775</v>
      </c>
      <c r="K188" s="48">
        <f t="shared" si="89"/>
        <v>32349225</v>
      </c>
      <c r="L188" s="48">
        <f t="shared" si="89"/>
        <v>0</v>
      </c>
      <c r="M188" s="48">
        <f t="shared" si="89"/>
        <v>1313022775</v>
      </c>
      <c r="N188" s="48">
        <f t="shared" si="89"/>
        <v>0</v>
      </c>
      <c r="O188" s="35">
        <f t="shared" si="66"/>
        <v>0.975955181912512</v>
      </c>
      <c r="P188" s="48">
        <f t="shared" si="89"/>
        <v>0</v>
      </c>
      <c r="Q188" s="48">
        <f t="shared" si="89"/>
        <v>5683333</v>
      </c>
      <c r="R188" s="48">
        <f t="shared" si="89"/>
        <v>1307339442</v>
      </c>
      <c r="S188" s="36">
        <f t="shared" si="63"/>
        <v>0.0042243580214245575</v>
      </c>
      <c r="T188" s="48">
        <f t="shared" si="89"/>
        <v>0</v>
      </c>
      <c r="U188" s="48">
        <f t="shared" si="89"/>
        <v>5683333</v>
      </c>
      <c r="V188" s="63">
        <f>+V189</f>
        <v>0</v>
      </c>
      <c r="X188" s="37"/>
    </row>
    <row r="189" spans="1:24" ht="12">
      <c r="A189" s="64" t="s">
        <v>372</v>
      </c>
      <c r="B189" s="65" t="s">
        <v>260</v>
      </c>
      <c r="C189" s="49">
        <f>+'EJECUCIÓN MARZO 31 2022'!B229</f>
        <v>1345372000</v>
      </c>
      <c r="D189" s="49">
        <f>+'EJECUCIÓN MARZO 31 2022'!C229</f>
        <v>0</v>
      </c>
      <c r="E189" s="49">
        <f>+'EJECUCIÓN MARZO 31 2022'!D229</f>
        <v>0</v>
      </c>
      <c r="F189" s="49">
        <f>+'EJECUCIÓN MARZO 31 2022'!E229</f>
        <v>1345372000</v>
      </c>
      <c r="G189" s="49">
        <f>+'EJECUCIÓN MARZO 31 2022'!F229</f>
        <v>0</v>
      </c>
      <c r="H189" s="49">
        <f>+'EJECUCIÓN MARZO 31 2022'!G229</f>
        <v>1345372000</v>
      </c>
      <c r="I189" s="49">
        <f>+'EJECUCIÓN MARZO 31 2022'!H229</f>
        <v>0</v>
      </c>
      <c r="J189" s="49">
        <f>+'EJECUCIÓN MARZO 31 2022'!I229</f>
        <v>1313022775</v>
      </c>
      <c r="K189" s="49">
        <f>+'EJECUCIÓN MARZO 31 2022'!J229</f>
        <v>32349225</v>
      </c>
      <c r="L189" s="49">
        <f>+'EJECUCIÓN MARZO 31 2022'!K229</f>
        <v>0</v>
      </c>
      <c r="M189" s="49">
        <f>+'EJECUCIÓN MARZO 31 2022'!L229</f>
        <v>1313022775</v>
      </c>
      <c r="N189" s="49">
        <f>+'EJECUCIÓN MARZO 31 2022'!M229</f>
        <v>0</v>
      </c>
      <c r="O189" s="38">
        <f t="shared" si="66"/>
        <v>0.975955181912512</v>
      </c>
      <c r="P189" s="49">
        <f>+'EJECUCIÓN MARZO 31 2022'!O229</f>
        <v>0</v>
      </c>
      <c r="Q189" s="49">
        <f>+'EJECUCIÓN MARZO 31 2022'!P229</f>
        <v>5683333</v>
      </c>
      <c r="R189" s="49">
        <f>+'EJECUCIÓN MARZO 31 2022'!Q229</f>
        <v>1307339442</v>
      </c>
      <c r="S189" s="39">
        <f t="shared" si="63"/>
        <v>0.0042243580214245575</v>
      </c>
      <c r="T189" s="49">
        <f>+'EJECUCIÓN MARZO 31 2022'!S229</f>
        <v>0</v>
      </c>
      <c r="U189" s="49">
        <f>+'EJECUCIÓN MARZO 31 2022'!T229</f>
        <v>5683333</v>
      </c>
      <c r="V189" s="66">
        <f>+'EJECUCIÓN MARZO 31 2022'!U229</f>
        <v>0</v>
      </c>
      <c r="X189" s="37"/>
    </row>
    <row r="190" spans="1:24" ht="12">
      <c r="A190" s="61" t="s">
        <v>373</v>
      </c>
      <c r="B190" s="62" t="s">
        <v>261</v>
      </c>
      <c r="C190" s="48">
        <f>+C191</f>
        <v>322017000</v>
      </c>
      <c r="D190" s="48">
        <f aca="true" t="shared" si="90" ref="D190:U190">+D191</f>
        <v>0</v>
      </c>
      <c r="E190" s="48">
        <f t="shared" si="90"/>
        <v>0</v>
      </c>
      <c r="F190" s="48">
        <f t="shared" si="90"/>
        <v>322017000</v>
      </c>
      <c r="G190" s="48">
        <f t="shared" si="90"/>
        <v>0</v>
      </c>
      <c r="H190" s="48">
        <f t="shared" si="90"/>
        <v>322017000</v>
      </c>
      <c r="I190" s="48">
        <f t="shared" si="90"/>
        <v>0</v>
      </c>
      <c r="J190" s="48">
        <f t="shared" si="90"/>
        <v>312416206</v>
      </c>
      <c r="K190" s="48">
        <f t="shared" si="90"/>
        <v>9600794</v>
      </c>
      <c r="L190" s="48">
        <f t="shared" si="90"/>
        <v>0</v>
      </c>
      <c r="M190" s="48">
        <f t="shared" si="90"/>
        <v>312416206</v>
      </c>
      <c r="N190" s="48">
        <f t="shared" si="90"/>
        <v>0</v>
      </c>
      <c r="O190" s="35">
        <f t="shared" si="66"/>
        <v>0.9701854436256471</v>
      </c>
      <c r="P190" s="48">
        <f t="shared" si="90"/>
        <v>0</v>
      </c>
      <c r="Q190" s="48">
        <f t="shared" si="90"/>
        <v>13553334</v>
      </c>
      <c r="R190" s="48">
        <f t="shared" si="90"/>
        <v>298862872</v>
      </c>
      <c r="S190" s="36">
        <f t="shared" si="63"/>
        <v>0.042088877295298074</v>
      </c>
      <c r="T190" s="48">
        <f t="shared" si="90"/>
        <v>0</v>
      </c>
      <c r="U190" s="48">
        <f t="shared" si="90"/>
        <v>13553334</v>
      </c>
      <c r="V190" s="63">
        <f>+V191</f>
        <v>0</v>
      </c>
      <c r="X190" s="37"/>
    </row>
    <row r="191" spans="1:24" ht="12">
      <c r="A191" s="64" t="s">
        <v>374</v>
      </c>
      <c r="B191" s="65" t="s">
        <v>262</v>
      </c>
      <c r="C191" s="49">
        <f>+'EJECUCIÓN MARZO 31 2022'!B232</f>
        <v>322017000</v>
      </c>
      <c r="D191" s="49">
        <f>+'EJECUCIÓN MARZO 31 2022'!C232</f>
        <v>0</v>
      </c>
      <c r="E191" s="49">
        <f>+'EJECUCIÓN MARZO 31 2022'!D232</f>
        <v>0</v>
      </c>
      <c r="F191" s="49">
        <f>+'EJECUCIÓN MARZO 31 2022'!E232</f>
        <v>322017000</v>
      </c>
      <c r="G191" s="49">
        <f>+'EJECUCIÓN MARZO 31 2022'!F232</f>
        <v>0</v>
      </c>
      <c r="H191" s="49">
        <f>+'EJECUCIÓN MARZO 31 2022'!G232</f>
        <v>322017000</v>
      </c>
      <c r="I191" s="49">
        <f>+'EJECUCIÓN MARZO 31 2022'!H232</f>
        <v>0</v>
      </c>
      <c r="J191" s="49">
        <f>+'EJECUCIÓN MARZO 31 2022'!I232</f>
        <v>312416206</v>
      </c>
      <c r="K191" s="49">
        <f>+'EJECUCIÓN MARZO 31 2022'!J232</f>
        <v>9600794</v>
      </c>
      <c r="L191" s="49">
        <f>+'EJECUCIÓN MARZO 31 2022'!K232</f>
        <v>0</v>
      </c>
      <c r="M191" s="49">
        <f>+'EJECUCIÓN MARZO 31 2022'!L232</f>
        <v>312416206</v>
      </c>
      <c r="N191" s="49">
        <f>+'EJECUCIÓN MARZO 31 2022'!M232</f>
        <v>0</v>
      </c>
      <c r="O191" s="38">
        <f t="shared" si="66"/>
        <v>0.9701854436256471</v>
      </c>
      <c r="P191" s="49">
        <f>+'EJECUCIÓN MARZO 31 2022'!O232</f>
        <v>0</v>
      </c>
      <c r="Q191" s="49">
        <f>+'EJECUCIÓN MARZO 31 2022'!P232</f>
        <v>13553334</v>
      </c>
      <c r="R191" s="49">
        <f>+'EJECUCIÓN MARZO 31 2022'!Q232</f>
        <v>298862872</v>
      </c>
      <c r="S191" s="39">
        <f t="shared" si="63"/>
        <v>0.042088877295298074</v>
      </c>
      <c r="T191" s="49">
        <f>+'EJECUCIÓN MARZO 31 2022'!S232</f>
        <v>0</v>
      </c>
      <c r="U191" s="49">
        <f>+'EJECUCIÓN MARZO 31 2022'!T232</f>
        <v>13553334</v>
      </c>
      <c r="V191" s="66">
        <f>+'EJECUCIÓN MARZO 31 2022'!U232</f>
        <v>0</v>
      </c>
      <c r="X191" s="37"/>
    </row>
    <row r="192" spans="1:24" ht="22.5">
      <c r="A192" s="61" t="s">
        <v>375</v>
      </c>
      <c r="B192" s="67" t="s">
        <v>263</v>
      </c>
      <c r="C192" s="48">
        <f>+C193</f>
        <v>182394000</v>
      </c>
      <c r="D192" s="48">
        <f aca="true" t="shared" si="91" ref="D192:U192">+D193</f>
        <v>0</v>
      </c>
      <c r="E192" s="48">
        <f t="shared" si="91"/>
        <v>0</v>
      </c>
      <c r="F192" s="48">
        <f t="shared" si="91"/>
        <v>182394000</v>
      </c>
      <c r="G192" s="48">
        <f t="shared" si="91"/>
        <v>0</v>
      </c>
      <c r="H192" s="48">
        <f t="shared" si="91"/>
        <v>182394000</v>
      </c>
      <c r="I192" s="48">
        <f t="shared" si="91"/>
        <v>0</v>
      </c>
      <c r="J192" s="48">
        <f t="shared" si="91"/>
        <v>179993000</v>
      </c>
      <c r="K192" s="48">
        <f t="shared" si="91"/>
        <v>2401000</v>
      </c>
      <c r="L192" s="48">
        <f t="shared" si="91"/>
        <v>0</v>
      </c>
      <c r="M192" s="48">
        <f t="shared" si="91"/>
        <v>179993000</v>
      </c>
      <c r="N192" s="48">
        <f t="shared" si="91"/>
        <v>0</v>
      </c>
      <c r="O192" s="35">
        <f t="shared" si="66"/>
        <v>0.9868361897869448</v>
      </c>
      <c r="P192" s="48">
        <f t="shared" si="91"/>
        <v>0</v>
      </c>
      <c r="Q192" s="48">
        <f t="shared" si="91"/>
        <v>2400000</v>
      </c>
      <c r="R192" s="48">
        <f t="shared" si="91"/>
        <v>177593000</v>
      </c>
      <c r="S192" s="36">
        <f t="shared" si="63"/>
        <v>0.013158327576565019</v>
      </c>
      <c r="T192" s="48">
        <f t="shared" si="91"/>
        <v>0</v>
      </c>
      <c r="U192" s="48">
        <f t="shared" si="91"/>
        <v>2400000</v>
      </c>
      <c r="V192" s="63">
        <f>+V193</f>
        <v>0</v>
      </c>
      <c r="X192" s="37"/>
    </row>
    <row r="193" spans="1:24" ht="12">
      <c r="A193" s="64" t="s">
        <v>376</v>
      </c>
      <c r="B193" s="65" t="s">
        <v>264</v>
      </c>
      <c r="C193" s="49">
        <f>+'EJECUCIÓN MARZO 31 2022'!B235</f>
        <v>182394000</v>
      </c>
      <c r="D193" s="49">
        <f>+'EJECUCIÓN MARZO 31 2022'!C235</f>
        <v>0</v>
      </c>
      <c r="E193" s="49">
        <f>+'EJECUCIÓN MARZO 31 2022'!D235</f>
        <v>0</v>
      </c>
      <c r="F193" s="49">
        <f>+'EJECUCIÓN MARZO 31 2022'!E235</f>
        <v>182394000</v>
      </c>
      <c r="G193" s="49">
        <f>+'EJECUCIÓN MARZO 31 2022'!F235</f>
        <v>0</v>
      </c>
      <c r="H193" s="49">
        <f>+'EJECUCIÓN MARZO 31 2022'!G235</f>
        <v>182394000</v>
      </c>
      <c r="I193" s="49">
        <f>+'EJECUCIÓN MARZO 31 2022'!H235</f>
        <v>0</v>
      </c>
      <c r="J193" s="49">
        <f>+'EJECUCIÓN MARZO 31 2022'!I235</f>
        <v>179993000</v>
      </c>
      <c r="K193" s="49">
        <f>+'EJECUCIÓN MARZO 31 2022'!J235</f>
        <v>2401000</v>
      </c>
      <c r="L193" s="49">
        <f>+'EJECUCIÓN MARZO 31 2022'!K235</f>
        <v>0</v>
      </c>
      <c r="M193" s="49">
        <f>+'EJECUCIÓN MARZO 31 2022'!L235</f>
        <v>179993000</v>
      </c>
      <c r="N193" s="49">
        <f>+'EJECUCIÓN MARZO 31 2022'!M235</f>
        <v>0</v>
      </c>
      <c r="O193" s="38">
        <f t="shared" si="66"/>
        <v>0.9868361897869448</v>
      </c>
      <c r="P193" s="49">
        <f>+'EJECUCIÓN MARZO 31 2022'!O235</f>
        <v>0</v>
      </c>
      <c r="Q193" s="49">
        <f>+'EJECUCIÓN MARZO 31 2022'!P235</f>
        <v>2400000</v>
      </c>
      <c r="R193" s="49">
        <f>+'EJECUCIÓN MARZO 31 2022'!Q235</f>
        <v>177593000</v>
      </c>
      <c r="S193" s="39">
        <f t="shared" si="63"/>
        <v>0.013158327576565019</v>
      </c>
      <c r="T193" s="49">
        <f>+'EJECUCIÓN MARZO 31 2022'!S235</f>
        <v>0</v>
      </c>
      <c r="U193" s="49">
        <f>+'EJECUCIÓN MARZO 31 2022'!T235</f>
        <v>2400000</v>
      </c>
      <c r="V193" s="66">
        <f>+'EJECUCIÓN MARZO 31 2022'!U235</f>
        <v>0</v>
      </c>
      <c r="X193" s="37"/>
    </row>
    <row r="194" spans="1:24" ht="22.5">
      <c r="A194" s="64" t="s">
        <v>377</v>
      </c>
      <c r="B194" s="67" t="s">
        <v>265</v>
      </c>
      <c r="C194" s="49">
        <f>+C195+C197+C199+C201</f>
        <v>1132550000</v>
      </c>
      <c r="D194" s="49">
        <f aca="true" t="shared" si="92" ref="D194:U194">+D195+D197+D199+D201</f>
        <v>0</v>
      </c>
      <c r="E194" s="49">
        <f t="shared" si="92"/>
        <v>0</v>
      </c>
      <c r="F194" s="49">
        <f t="shared" si="92"/>
        <v>1132550000</v>
      </c>
      <c r="G194" s="49">
        <f t="shared" si="92"/>
        <v>0</v>
      </c>
      <c r="H194" s="49">
        <f t="shared" si="92"/>
        <v>1132550000</v>
      </c>
      <c r="I194" s="49">
        <f t="shared" si="92"/>
        <v>0</v>
      </c>
      <c r="J194" s="49">
        <f t="shared" si="92"/>
        <v>1107828828</v>
      </c>
      <c r="K194" s="49">
        <f t="shared" si="92"/>
        <v>24721172</v>
      </c>
      <c r="L194" s="49">
        <f t="shared" si="92"/>
        <v>0</v>
      </c>
      <c r="M194" s="49">
        <f t="shared" si="92"/>
        <v>1107828828</v>
      </c>
      <c r="N194" s="49">
        <f t="shared" si="92"/>
        <v>0</v>
      </c>
      <c r="O194" s="38">
        <f t="shared" si="66"/>
        <v>0.9781721142554413</v>
      </c>
      <c r="P194" s="49">
        <f t="shared" si="92"/>
        <v>61946517</v>
      </c>
      <c r="Q194" s="49">
        <f t="shared" si="92"/>
        <v>112409521</v>
      </c>
      <c r="R194" s="49">
        <f t="shared" si="92"/>
        <v>995419307</v>
      </c>
      <c r="S194" s="39">
        <f t="shared" si="63"/>
        <v>0.09925347313584389</v>
      </c>
      <c r="T194" s="49">
        <f t="shared" si="92"/>
        <v>61946517</v>
      </c>
      <c r="U194" s="49">
        <f t="shared" si="92"/>
        <v>112409521</v>
      </c>
      <c r="V194" s="66">
        <f>+V195+V197+V199+V201</f>
        <v>0</v>
      </c>
      <c r="X194" s="37"/>
    </row>
    <row r="195" spans="1:24" ht="22.5">
      <c r="A195" s="61" t="s">
        <v>378</v>
      </c>
      <c r="B195" s="67" t="s">
        <v>268</v>
      </c>
      <c r="C195" s="48">
        <f>+C196</f>
        <v>298766000</v>
      </c>
      <c r="D195" s="48">
        <f aca="true" t="shared" si="93" ref="D195:U195">+D196</f>
        <v>0</v>
      </c>
      <c r="E195" s="48">
        <f t="shared" si="93"/>
        <v>0</v>
      </c>
      <c r="F195" s="48">
        <f t="shared" si="93"/>
        <v>298766000</v>
      </c>
      <c r="G195" s="48">
        <f t="shared" si="93"/>
        <v>0</v>
      </c>
      <c r="H195" s="48">
        <f t="shared" si="93"/>
        <v>298766000</v>
      </c>
      <c r="I195" s="48">
        <f t="shared" si="93"/>
        <v>0</v>
      </c>
      <c r="J195" s="48">
        <f t="shared" si="93"/>
        <v>291881483</v>
      </c>
      <c r="K195" s="48">
        <f t="shared" si="93"/>
        <v>6884517</v>
      </c>
      <c r="L195" s="48">
        <f t="shared" si="93"/>
        <v>0</v>
      </c>
      <c r="M195" s="48">
        <f t="shared" si="93"/>
        <v>291881483</v>
      </c>
      <c r="N195" s="48">
        <f t="shared" si="93"/>
        <v>0</v>
      </c>
      <c r="O195" s="35">
        <f t="shared" si="66"/>
        <v>0.9769568257432238</v>
      </c>
      <c r="P195" s="48">
        <f t="shared" si="93"/>
        <v>0</v>
      </c>
      <c r="Q195" s="48">
        <f t="shared" si="93"/>
        <v>12564011</v>
      </c>
      <c r="R195" s="48">
        <f t="shared" si="93"/>
        <v>279317472</v>
      </c>
      <c r="S195" s="36">
        <f t="shared" si="63"/>
        <v>0.04205301473393894</v>
      </c>
      <c r="T195" s="48">
        <f t="shared" si="93"/>
        <v>0</v>
      </c>
      <c r="U195" s="48">
        <f t="shared" si="93"/>
        <v>12564011</v>
      </c>
      <c r="V195" s="63">
        <f>+V196</f>
        <v>0</v>
      </c>
      <c r="X195" s="37"/>
    </row>
    <row r="196" spans="1:24" ht="12">
      <c r="A196" s="64" t="s">
        <v>379</v>
      </c>
      <c r="B196" s="65" t="s">
        <v>269</v>
      </c>
      <c r="C196" s="49">
        <f>+'EJECUCIÓN MARZO 31 2022'!B238</f>
        <v>298766000</v>
      </c>
      <c r="D196" s="49">
        <f>+'EJECUCIÓN MARZO 31 2022'!C238</f>
        <v>0</v>
      </c>
      <c r="E196" s="49">
        <f>+'EJECUCIÓN MARZO 31 2022'!D238</f>
        <v>0</v>
      </c>
      <c r="F196" s="49">
        <f>+'EJECUCIÓN MARZO 31 2022'!E238</f>
        <v>298766000</v>
      </c>
      <c r="G196" s="49">
        <f>+'EJECUCIÓN MARZO 31 2022'!F238</f>
        <v>0</v>
      </c>
      <c r="H196" s="49">
        <f>+'EJECUCIÓN MARZO 31 2022'!G238</f>
        <v>298766000</v>
      </c>
      <c r="I196" s="49">
        <f>+'EJECUCIÓN MARZO 31 2022'!H238</f>
        <v>0</v>
      </c>
      <c r="J196" s="49">
        <f>+'EJECUCIÓN MARZO 31 2022'!I238</f>
        <v>291881483</v>
      </c>
      <c r="K196" s="49">
        <f>+'EJECUCIÓN MARZO 31 2022'!J238</f>
        <v>6884517</v>
      </c>
      <c r="L196" s="49">
        <f>+'EJECUCIÓN MARZO 31 2022'!K238</f>
        <v>0</v>
      </c>
      <c r="M196" s="49">
        <f>+'EJECUCIÓN MARZO 31 2022'!L238</f>
        <v>291881483</v>
      </c>
      <c r="N196" s="49">
        <f>+'EJECUCIÓN MARZO 31 2022'!M238</f>
        <v>0</v>
      </c>
      <c r="O196" s="38">
        <f t="shared" si="66"/>
        <v>0.9769568257432238</v>
      </c>
      <c r="P196" s="49">
        <f>+'EJECUCIÓN MARZO 31 2022'!O238</f>
        <v>0</v>
      </c>
      <c r="Q196" s="49">
        <f>+'EJECUCIÓN MARZO 31 2022'!P238</f>
        <v>12564011</v>
      </c>
      <c r="R196" s="49">
        <f>+'EJECUCIÓN MARZO 31 2022'!Q238</f>
        <v>279317472</v>
      </c>
      <c r="S196" s="39">
        <f t="shared" si="63"/>
        <v>0.04205301473393894</v>
      </c>
      <c r="T196" s="49">
        <f>+'EJECUCIÓN MARZO 31 2022'!S238</f>
        <v>0</v>
      </c>
      <c r="U196" s="49">
        <f>+'EJECUCIÓN MARZO 31 2022'!T238</f>
        <v>12564011</v>
      </c>
      <c r="V196" s="66">
        <f>+'EJECUCIÓN MARZO 31 2022'!U238</f>
        <v>0</v>
      </c>
      <c r="X196" s="37"/>
    </row>
    <row r="197" spans="1:24" ht="22.5">
      <c r="A197" s="61" t="s">
        <v>380</v>
      </c>
      <c r="B197" s="67" t="s">
        <v>270</v>
      </c>
      <c r="C197" s="48">
        <f>+C198</f>
        <v>166556000</v>
      </c>
      <c r="D197" s="48">
        <f aca="true" t="shared" si="94" ref="D197:U197">+D198</f>
        <v>0</v>
      </c>
      <c r="E197" s="48">
        <f t="shared" si="94"/>
        <v>0</v>
      </c>
      <c r="F197" s="48">
        <f t="shared" si="94"/>
        <v>166556000</v>
      </c>
      <c r="G197" s="48">
        <f t="shared" si="94"/>
        <v>0</v>
      </c>
      <c r="H197" s="48">
        <f t="shared" si="94"/>
        <v>166556000</v>
      </c>
      <c r="I197" s="48">
        <f t="shared" si="94"/>
        <v>0</v>
      </c>
      <c r="J197" s="48">
        <f t="shared" si="94"/>
        <v>162681843</v>
      </c>
      <c r="K197" s="48">
        <f t="shared" si="94"/>
        <v>3874157</v>
      </c>
      <c r="L197" s="48">
        <f t="shared" si="94"/>
        <v>0</v>
      </c>
      <c r="M197" s="48">
        <f t="shared" si="94"/>
        <v>162681843</v>
      </c>
      <c r="N197" s="48">
        <f t="shared" si="94"/>
        <v>0</v>
      </c>
      <c r="O197" s="35">
        <f t="shared" si="66"/>
        <v>0.9767396131031004</v>
      </c>
      <c r="P197" s="48">
        <f t="shared" si="94"/>
        <v>31212202</v>
      </c>
      <c r="Q197" s="48">
        <f t="shared" si="94"/>
        <v>37833036</v>
      </c>
      <c r="R197" s="48">
        <f t="shared" si="94"/>
        <v>124848807</v>
      </c>
      <c r="S197" s="36">
        <f t="shared" si="63"/>
        <v>0.22714904296452845</v>
      </c>
      <c r="T197" s="48">
        <f t="shared" si="94"/>
        <v>31212202</v>
      </c>
      <c r="U197" s="48">
        <f t="shared" si="94"/>
        <v>37833036</v>
      </c>
      <c r="V197" s="63">
        <f>+V198</f>
        <v>0</v>
      </c>
      <c r="X197" s="37"/>
    </row>
    <row r="198" spans="1:24" ht="12">
      <c r="A198" s="64" t="s">
        <v>381</v>
      </c>
      <c r="B198" s="65" t="s">
        <v>271</v>
      </c>
      <c r="C198" s="49">
        <f>+'EJECUCIÓN MARZO 31 2022'!B241</f>
        <v>166556000</v>
      </c>
      <c r="D198" s="49">
        <f>+'EJECUCIÓN MARZO 31 2022'!C241</f>
        <v>0</v>
      </c>
      <c r="E198" s="49">
        <f>+'EJECUCIÓN MARZO 31 2022'!D241</f>
        <v>0</v>
      </c>
      <c r="F198" s="49">
        <f>+'EJECUCIÓN MARZO 31 2022'!E241</f>
        <v>166556000</v>
      </c>
      <c r="G198" s="49">
        <f>+'EJECUCIÓN MARZO 31 2022'!F241</f>
        <v>0</v>
      </c>
      <c r="H198" s="49">
        <f>+'EJECUCIÓN MARZO 31 2022'!G241</f>
        <v>166556000</v>
      </c>
      <c r="I198" s="49">
        <f>+'EJECUCIÓN MARZO 31 2022'!H241</f>
        <v>0</v>
      </c>
      <c r="J198" s="49">
        <f>+'EJECUCIÓN MARZO 31 2022'!I241</f>
        <v>162681843</v>
      </c>
      <c r="K198" s="49">
        <f>+'EJECUCIÓN MARZO 31 2022'!J241</f>
        <v>3874157</v>
      </c>
      <c r="L198" s="49">
        <f>+'EJECUCIÓN MARZO 31 2022'!K241</f>
        <v>0</v>
      </c>
      <c r="M198" s="49">
        <f>+'EJECUCIÓN MARZO 31 2022'!L241</f>
        <v>162681843</v>
      </c>
      <c r="N198" s="49">
        <f>+'EJECUCIÓN MARZO 31 2022'!M241</f>
        <v>0</v>
      </c>
      <c r="O198" s="38">
        <f t="shared" si="66"/>
        <v>0.9767396131031004</v>
      </c>
      <c r="P198" s="49">
        <f>+'EJECUCIÓN MARZO 31 2022'!O241</f>
        <v>31212202</v>
      </c>
      <c r="Q198" s="49">
        <f>+'EJECUCIÓN MARZO 31 2022'!P241</f>
        <v>37833036</v>
      </c>
      <c r="R198" s="49">
        <f>+'EJECUCIÓN MARZO 31 2022'!Q241</f>
        <v>124848807</v>
      </c>
      <c r="S198" s="39">
        <f t="shared" si="63"/>
        <v>0.22714904296452845</v>
      </c>
      <c r="T198" s="49">
        <f>+'EJECUCIÓN MARZO 31 2022'!S241</f>
        <v>31212202</v>
      </c>
      <c r="U198" s="49">
        <f>+'EJECUCIÓN MARZO 31 2022'!T241</f>
        <v>37833036</v>
      </c>
      <c r="V198" s="66">
        <f>+'EJECUCIÓN MARZO 31 2022'!U241</f>
        <v>0</v>
      </c>
      <c r="X198" s="37"/>
    </row>
    <row r="199" spans="1:24" ht="12">
      <c r="A199" s="61" t="s">
        <v>382</v>
      </c>
      <c r="B199" s="62" t="s">
        <v>272</v>
      </c>
      <c r="C199" s="48">
        <f>+C200</f>
        <v>85427000</v>
      </c>
      <c r="D199" s="48">
        <f aca="true" t="shared" si="95" ref="D199:U199">+D200</f>
        <v>0</v>
      </c>
      <c r="E199" s="48">
        <f t="shared" si="95"/>
        <v>0</v>
      </c>
      <c r="F199" s="48">
        <f t="shared" si="95"/>
        <v>85427000</v>
      </c>
      <c r="G199" s="48">
        <f t="shared" si="95"/>
        <v>0</v>
      </c>
      <c r="H199" s="48">
        <f t="shared" si="95"/>
        <v>85427000</v>
      </c>
      <c r="I199" s="48">
        <f t="shared" si="95"/>
        <v>0</v>
      </c>
      <c r="J199" s="48">
        <f t="shared" si="95"/>
        <v>83117047</v>
      </c>
      <c r="K199" s="48">
        <f t="shared" si="95"/>
        <v>2309953</v>
      </c>
      <c r="L199" s="48">
        <f t="shared" si="95"/>
        <v>0</v>
      </c>
      <c r="M199" s="48">
        <f t="shared" si="95"/>
        <v>83117047</v>
      </c>
      <c r="N199" s="48">
        <f t="shared" si="95"/>
        <v>0</v>
      </c>
      <c r="O199" s="35">
        <f t="shared" si="66"/>
        <v>0.9729599189951654</v>
      </c>
      <c r="P199" s="48">
        <f t="shared" si="95"/>
        <v>0</v>
      </c>
      <c r="Q199" s="48">
        <f t="shared" si="95"/>
        <v>16064727</v>
      </c>
      <c r="R199" s="48">
        <f t="shared" si="95"/>
        <v>67052320</v>
      </c>
      <c r="S199" s="36">
        <f t="shared" si="63"/>
        <v>0.18805210296510472</v>
      </c>
      <c r="T199" s="48">
        <f t="shared" si="95"/>
        <v>0</v>
      </c>
      <c r="U199" s="48">
        <f t="shared" si="95"/>
        <v>16064727</v>
      </c>
      <c r="V199" s="63">
        <f>+V200</f>
        <v>0</v>
      </c>
      <c r="X199" s="37"/>
    </row>
    <row r="200" spans="1:24" ht="12">
      <c r="A200" s="64" t="s">
        <v>383</v>
      </c>
      <c r="B200" s="65" t="s">
        <v>273</v>
      </c>
      <c r="C200" s="49">
        <f>+'EJECUCIÓN MARZO 31 2022'!B244</f>
        <v>85427000</v>
      </c>
      <c r="D200" s="49">
        <f>+'EJECUCIÓN MARZO 31 2022'!C244</f>
        <v>0</v>
      </c>
      <c r="E200" s="49">
        <f>+'EJECUCIÓN MARZO 31 2022'!D244</f>
        <v>0</v>
      </c>
      <c r="F200" s="49">
        <f>+'EJECUCIÓN MARZO 31 2022'!E244</f>
        <v>85427000</v>
      </c>
      <c r="G200" s="49">
        <f>+'EJECUCIÓN MARZO 31 2022'!F244</f>
        <v>0</v>
      </c>
      <c r="H200" s="49">
        <f>+'EJECUCIÓN MARZO 31 2022'!G244</f>
        <v>85427000</v>
      </c>
      <c r="I200" s="49">
        <f>+'EJECUCIÓN MARZO 31 2022'!H244</f>
        <v>0</v>
      </c>
      <c r="J200" s="49">
        <f>+'EJECUCIÓN MARZO 31 2022'!I244</f>
        <v>83117047</v>
      </c>
      <c r="K200" s="49">
        <f>+'EJECUCIÓN MARZO 31 2022'!J244</f>
        <v>2309953</v>
      </c>
      <c r="L200" s="49">
        <f>+'EJECUCIÓN MARZO 31 2022'!K244</f>
        <v>0</v>
      </c>
      <c r="M200" s="49">
        <f>+'EJECUCIÓN MARZO 31 2022'!L244</f>
        <v>83117047</v>
      </c>
      <c r="N200" s="49">
        <f>+'EJECUCIÓN MARZO 31 2022'!M244</f>
        <v>0</v>
      </c>
      <c r="O200" s="38">
        <f t="shared" si="66"/>
        <v>0.9729599189951654</v>
      </c>
      <c r="P200" s="49">
        <f>+'EJECUCIÓN MARZO 31 2022'!O244</f>
        <v>0</v>
      </c>
      <c r="Q200" s="49">
        <f>+'EJECUCIÓN MARZO 31 2022'!P244</f>
        <v>16064727</v>
      </c>
      <c r="R200" s="49">
        <f>+'EJECUCIÓN MARZO 31 2022'!Q244</f>
        <v>67052320</v>
      </c>
      <c r="S200" s="39">
        <f t="shared" si="63"/>
        <v>0.18805210296510472</v>
      </c>
      <c r="T200" s="49">
        <f>+'EJECUCIÓN MARZO 31 2022'!S244</f>
        <v>0</v>
      </c>
      <c r="U200" s="49">
        <f>+'EJECUCIÓN MARZO 31 2022'!T244</f>
        <v>16064727</v>
      </c>
      <c r="V200" s="66">
        <f>+'EJECUCIÓN MARZO 31 2022'!U244</f>
        <v>0</v>
      </c>
      <c r="X200" s="37"/>
    </row>
    <row r="201" spans="1:24" ht="12">
      <c r="A201" s="61" t="s">
        <v>384</v>
      </c>
      <c r="B201" s="62" t="s">
        <v>274</v>
      </c>
      <c r="C201" s="48">
        <f>+C202+C203</f>
        <v>581801000</v>
      </c>
      <c r="D201" s="48">
        <f aca="true" t="shared" si="96" ref="D201:U201">+D202+D203</f>
        <v>0</v>
      </c>
      <c r="E201" s="48">
        <f t="shared" si="96"/>
        <v>0</v>
      </c>
      <c r="F201" s="48">
        <f t="shared" si="96"/>
        <v>581801000</v>
      </c>
      <c r="G201" s="48">
        <f t="shared" si="96"/>
        <v>0</v>
      </c>
      <c r="H201" s="48">
        <f t="shared" si="96"/>
        <v>581801000</v>
      </c>
      <c r="I201" s="48">
        <f t="shared" si="96"/>
        <v>0</v>
      </c>
      <c r="J201" s="48">
        <f t="shared" si="96"/>
        <v>570148455</v>
      </c>
      <c r="K201" s="48">
        <f t="shared" si="96"/>
        <v>11652545</v>
      </c>
      <c r="L201" s="48">
        <f t="shared" si="96"/>
        <v>0</v>
      </c>
      <c r="M201" s="48">
        <f t="shared" si="96"/>
        <v>570148455</v>
      </c>
      <c r="N201" s="48">
        <f t="shared" si="96"/>
        <v>0</v>
      </c>
      <c r="O201" s="35">
        <f t="shared" si="66"/>
        <v>0.9799715968174685</v>
      </c>
      <c r="P201" s="48">
        <f t="shared" si="96"/>
        <v>30734315</v>
      </c>
      <c r="Q201" s="48">
        <f t="shared" si="96"/>
        <v>45947747</v>
      </c>
      <c r="R201" s="48">
        <f t="shared" si="96"/>
        <v>524200708</v>
      </c>
      <c r="S201" s="36">
        <f aca="true" t="shared" si="97" ref="S201:S213">+Q201/H201</f>
        <v>0.07897502238737988</v>
      </c>
      <c r="T201" s="48">
        <f t="shared" si="96"/>
        <v>30734315</v>
      </c>
      <c r="U201" s="48">
        <f t="shared" si="96"/>
        <v>45947747</v>
      </c>
      <c r="V201" s="63">
        <f>+V202+V203</f>
        <v>0</v>
      </c>
      <c r="X201" s="37"/>
    </row>
    <row r="202" spans="1:24" ht="12">
      <c r="A202" s="64" t="s">
        <v>385</v>
      </c>
      <c r="B202" s="65" t="s">
        <v>275</v>
      </c>
      <c r="C202" s="49">
        <f>+'EJECUCIÓN MARZO 31 2022'!B247</f>
        <v>153170000</v>
      </c>
      <c r="D202" s="49">
        <f>+'EJECUCIÓN MARZO 31 2022'!C247</f>
        <v>0</v>
      </c>
      <c r="E202" s="49">
        <f>+'EJECUCIÓN MARZO 31 2022'!D247</f>
        <v>0</v>
      </c>
      <c r="F202" s="49">
        <f>+'EJECUCIÓN MARZO 31 2022'!E247</f>
        <v>153170000</v>
      </c>
      <c r="G202" s="49">
        <f>+'EJECUCIÓN MARZO 31 2022'!F247</f>
        <v>0</v>
      </c>
      <c r="H202" s="49">
        <f>+'EJECUCIÓN MARZO 31 2022'!G247</f>
        <v>153170000</v>
      </c>
      <c r="I202" s="49">
        <f>+'EJECUCIÓN MARZO 31 2022'!H247</f>
        <v>0</v>
      </c>
      <c r="J202" s="49">
        <f>+'EJECUCIÓN MARZO 31 2022'!I247</f>
        <v>145335007</v>
      </c>
      <c r="K202" s="49">
        <f>+'EJECUCIÓN MARZO 31 2022'!J247</f>
        <v>7834993</v>
      </c>
      <c r="L202" s="49">
        <f>+'EJECUCIÓN MARZO 31 2022'!K247</f>
        <v>0</v>
      </c>
      <c r="M202" s="49">
        <f>+'EJECUCIÓN MARZO 31 2022'!L247</f>
        <v>145335007</v>
      </c>
      <c r="N202" s="49">
        <f>+'EJECUCIÓN MARZO 31 2022'!M247</f>
        <v>0</v>
      </c>
      <c r="O202" s="38">
        <f t="shared" si="66"/>
        <v>0.948847731278971</v>
      </c>
      <c r="P202" s="49">
        <f>+'EJECUCIÓN MARZO 31 2022'!O247</f>
        <v>27124315</v>
      </c>
      <c r="Q202" s="49">
        <f>+'EJECUCIÓN MARZO 31 2022'!P247</f>
        <v>36837747</v>
      </c>
      <c r="R202" s="49">
        <f>+'EJECUCIÓN MARZO 31 2022'!Q247</f>
        <v>108497260</v>
      </c>
      <c r="S202" s="39">
        <f t="shared" si="97"/>
        <v>0.24050236338708625</v>
      </c>
      <c r="T202" s="49">
        <f>+'EJECUCIÓN MARZO 31 2022'!S247</f>
        <v>27124315</v>
      </c>
      <c r="U202" s="49">
        <f>+'EJECUCIÓN MARZO 31 2022'!T247</f>
        <v>36837747</v>
      </c>
      <c r="V202" s="66">
        <f>+'EJECUCIÓN MARZO 31 2022'!U247</f>
        <v>0</v>
      </c>
      <c r="X202" s="37"/>
    </row>
    <row r="203" spans="1:24" ht="12">
      <c r="A203" s="64" t="s">
        <v>386</v>
      </c>
      <c r="B203" s="65" t="s">
        <v>276</v>
      </c>
      <c r="C203" s="49">
        <f>+'EJECUCIÓN MARZO 31 2022'!B250</f>
        <v>428631000</v>
      </c>
      <c r="D203" s="49">
        <f>+'EJECUCIÓN MARZO 31 2022'!C250</f>
        <v>0</v>
      </c>
      <c r="E203" s="49">
        <f>+'EJECUCIÓN MARZO 31 2022'!D250</f>
        <v>0</v>
      </c>
      <c r="F203" s="49">
        <f>+'EJECUCIÓN MARZO 31 2022'!E250</f>
        <v>428631000</v>
      </c>
      <c r="G203" s="49">
        <f>+'EJECUCIÓN MARZO 31 2022'!F250</f>
        <v>0</v>
      </c>
      <c r="H203" s="49">
        <f>+'EJECUCIÓN MARZO 31 2022'!G250</f>
        <v>428631000</v>
      </c>
      <c r="I203" s="49">
        <f>+'EJECUCIÓN MARZO 31 2022'!H250</f>
        <v>0</v>
      </c>
      <c r="J203" s="49">
        <f>+'EJECUCIÓN MARZO 31 2022'!I250</f>
        <v>424813448</v>
      </c>
      <c r="K203" s="49">
        <f>+'EJECUCIÓN MARZO 31 2022'!J250</f>
        <v>3817552</v>
      </c>
      <c r="L203" s="49">
        <f>+'EJECUCIÓN MARZO 31 2022'!K250</f>
        <v>0</v>
      </c>
      <c r="M203" s="49">
        <f>+'EJECUCIÓN MARZO 31 2022'!L250</f>
        <v>424813448</v>
      </c>
      <c r="N203" s="49">
        <f>+'EJECUCIÓN MARZO 31 2022'!M250</f>
        <v>0</v>
      </c>
      <c r="O203" s="38">
        <f t="shared" si="66"/>
        <v>0.9910936166539518</v>
      </c>
      <c r="P203" s="49">
        <f>+'EJECUCIÓN MARZO 31 2022'!O250</f>
        <v>3610000</v>
      </c>
      <c r="Q203" s="49">
        <f>+'EJECUCIÓN MARZO 31 2022'!P250</f>
        <v>9110000</v>
      </c>
      <c r="R203" s="49">
        <f>+'EJECUCIÓN MARZO 31 2022'!Q250</f>
        <v>415703448</v>
      </c>
      <c r="S203" s="39">
        <f t="shared" si="97"/>
        <v>0.021253712400642978</v>
      </c>
      <c r="T203" s="49">
        <f>+'EJECUCIÓN MARZO 31 2022'!S250</f>
        <v>3610000</v>
      </c>
      <c r="U203" s="49">
        <f>+'EJECUCIÓN MARZO 31 2022'!T250</f>
        <v>9110000</v>
      </c>
      <c r="V203" s="66">
        <f>+'EJECUCIÓN MARZO 31 2022'!U250</f>
        <v>0</v>
      </c>
      <c r="X203" s="37"/>
    </row>
    <row r="204" spans="1:24" ht="23.25" customHeight="1">
      <c r="A204" s="64" t="s">
        <v>387</v>
      </c>
      <c r="B204" s="69" t="s">
        <v>277</v>
      </c>
      <c r="C204" s="49">
        <f>+C205</f>
        <v>2324378000</v>
      </c>
      <c r="D204" s="49">
        <f aca="true" t="shared" si="98" ref="D204:U205">+D205</f>
        <v>0</v>
      </c>
      <c r="E204" s="49">
        <f t="shared" si="98"/>
        <v>0</v>
      </c>
      <c r="F204" s="49">
        <f t="shared" si="98"/>
        <v>2324378000</v>
      </c>
      <c r="G204" s="49">
        <f t="shared" si="98"/>
        <v>0</v>
      </c>
      <c r="H204" s="49">
        <f t="shared" si="98"/>
        <v>2324378000</v>
      </c>
      <c r="I204" s="49">
        <f t="shared" si="98"/>
        <v>-1500000</v>
      </c>
      <c r="J204" s="49">
        <f t="shared" si="98"/>
        <v>2232946899</v>
      </c>
      <c r="K204" s="49">
        <f t="shared" si="98"/>
        <v>91431101</v>
      </c>
      <c r="L204" s="49">
        <f t="shared" si="98"/>
        <v>-1500000</v>
      </c>
      <c r="M204" s="49">
        <f t="shared" si="98"/>
        <v>2232946899</v>
      </c>
      <c r="N204" s="49">
        <f t="shared" si="98"/>
        <v>0</v>
      </c>
      <c r="O204" s="38">
        <f t="shared" si="66"/>
        <v>0.9606642719041395</v>
      </c>
      <c r="P204" s="49">
        <f t="shared" si="98"/>
        <v>375055001</v>
      </c>
      <c r="Q204" s="49">
        <f t="shared" si="98"/>
        <v>411475899</v>
      </c>
      <c r="R204" s="49">
        <f t="shared" si="98"/>
        <v>1821471000</v>
      </c>
      <c r="S204" s="39">
        <f t="shared" si="97"/>
        <v>0.17702624056844454</v>
      </c>
      <c r="T204" s="49">
        <f t="shared" si="98"/>
        <v>375055001</v>
      </c>
      <c r="U204" s="49">
        <f t="shared" si="98"/>
        <v>411475899</v>
      </c>
      <c r="V204" s="66">
        <f>+V205</f>
        <v>0</v>
      </c>
      <c r="X204" s="37"/>
    </row>
    <row r="205" spans="1:24" ht="12">
      <c r="A205" s="61" t="s">
        <v>388</v>
      </c>
      <c r="B205" s="62" t="s">
        <v>278</v>
      </c>
      <c r="C205" s="48">
        <f>+C206</f>
        <v>2324378000</v>
      </c>
      <c r="D205" s="48">
        <f t="shared" si="98"/>
        <v>0</v>
      </c>
      <c r="E205" s="48">
        <f t="shared" si="98"/>
        <v>0</v>
      </c>
      <c r="F205" s="48">
        <f t="shared" si="98"/>
        <v>2324378000</v>
      </c>
      <c r="G205" s="48">
        <f t="shared" si="98"/>
        <v>0</v>
      </c>
      <c r="H205" s="48">
        <f t="shared" si="98"/>
        <v>2324378000</v>
      </c>
      <c r="I205" s="48">
        <f t="shared" si="98"/>
        <v>-1500000</v>
      </c>
      <c r="J205" s="48">
        <f t="shared" si="98"/>
        <v>2232946899</v>
      </c>
      <c r="K205" s="48">
        <f t="shared" si="98"/>
        <v>91431101</v>
      </c>
      <c r="L205" s="48">
        <f t="shared" si="98"/>
        <v>-1500000</v>
      </c>
      <c r="M205" s="48">
        <f t="shared" si="98"/>
        <v>2232946899</v>
      </c>
      <c r="N205" s="48">
        <f t="shared" si="98"/>
        <v>0</v>
      </c>
      <c r="O205" s="35">
        <f t="shared" si="66"/>
        <v>0.9606642719041395</v>
      </c>
      <c r="P205" s="48">
        <f t="shared" si="98"/>
        <v>375055001</v>
      </c>
      <c r="Q205" s="48">
        <f t="shared" si="98"/>
        <v>411475899</v>
      </c>
      <c r="R205" s="48">
        <f t="shared" si="98"/>
        <v>1821471000</v>
      </c>
      <c r="S205" s="36">
        <f t="shared" si="97"/>
        <v>0.17702624056844454</v>
      </c>
      <c r="T205" s="48">
        <f t="shared" si="98"/>
        <v>375055001</v>
      </c>
      <c r="U205" s="48">
        <f t="shared" si="98"/>
        <v>411475899</v>
      </c>
      <c r="V205" s="63">
        <f>+V206</f>
        <v>0</v>
      </c>
      <c r="X205" s="37"/>
    </row>
    <row r="206" spans="1:24" ht="12">
      <c r="A206" s="64" t="s">
        <v>389</v>
      </c>
      <c r="B206" s="65" t="s">
        <v>279</v>
      </c>
      <c r="C206" s="49">
        <f>+'EJECUCIÓN MARZO 31 2022'!B253</f>
        <v>2324378000</v>
      </c>
      <c r="D206" s="49">
        <f>+'EJECUCIÓN MARZO 31 2022'!C253</f>
        <v>0</v>
      </c>
      <c r="E206" s="49">
        <f>+'EJECUCIÓN MARZO 31 2022'!D253</f>
        <v>0</v>
      </c>
      <c r="F206" s="49">
        <f>+'EJECUCIÓN MARZO 31 2022'!E253</f>
        <v>2324378000</v>
      </c>
      <c r="G206" s="49">
        <f>+'EJECUCIÓN MARZO 31 2022'!F253</f>
        <v>0</v>
      </c>
      <c r="H206" s="49">
        <f>+'EJECUCIÓN MARZO 31 2022'!G253</f>
        <v>2324378000</v>
      </c>
      <c r="I206" s="49">
        <f>+'EJECUCIÓN MARZO 31 2022'!H253</f>
        <v>-1500000</v>
      </c>
      <c r="J206" s="49">
        <f>+'EJECUCIÓN MARZO 31 2022'!I253</f>
        <v>2232946899</v>
      </c>
      <c r="K206" s="49">
        <f>+'EJECUCIÓN MARZO 31 2022'!J253</f>
        <v>91431101</v>
      </c>
      <c r="L206" s="49">
        <f>+'EJECUCIÓN MARZO 31 2022'!K253</f>
        <v>-1500000</v>
      </c>
      <c r="M206" s="49">
        <f>+'EJECUCIÓN MARZO 31 2022'!L253</f>
        <v>2232946899</v>
      </c>
      <c r="N206" s="49">
        <f>+'EJECUCIÓN MARZO 31 2022'!M253</f>
        <v>0</v>
      </c>
      <c r="O206" s="38">
        <f aca="true" t="shared" si="99" ref="O206:O213">+M206/H206</f>
        <v>0.9606642719041395</v>
      </c>
      <c r="P206" s="49">
        <f>+'EJECUCIÓN MARZO 31 2022'!O253</f>
        <v>375055001</v>
      </c>
      <c r="Q206" s="49">
        <f>+'EJECUCIÓN MARZO 31 2022'!P253</f>
        <v>411475899</v>
      </c>
      <c r="R206" s="49">
        <f>+'EJECUCIÓN MARZO 31 2022'!Q253</f>
        <v>1821471000</v>
      </c>
      <c r="S206" s="39">
        <f t="shared" si="97"/>
        <v>0.17702624056844454</v>
      </c>
      <c r="T206" s="49">
        <f>+'EJECUCIÓN MARZO 31 2022'!S253</f>
        <v>375055001</v>
      </c>
      <c r="U206" s="49">
        <f>+'EJECUCIÓN MARZO 31 2022'!T253</f>
        <v>411475899</v>
      </c>
      <c r="V206" s="66">
        <f>+'EJECUCIÓN MARZO 31 2022'!U253</f>
        <v>0</v>
      </c>
      <c r="X206" s="37"/>
    </row>
    <row r="207" spans="1:24" ht="22.5">
      <c r="A207" s="64" t="s">
        <v>390</v>
      </c>
      <c r="B207" s="69" t="s">
        <v>280</v>
      </c>
      <c r="C207" s="49">
        <f>+C208+C210</f>
        <v>508793000</v>
      </c>
      <c r="D207" s="49">
        <f aca="true" t="shared" si="100" ref="D207:U207">+D208+D210</f>
        <v>0</v>
      </c>
      <c r="E207" s="49">
        <f t="shared" si="100"/>
        <v>0</v>
      </c>
      <c r="F207" s="49">
        <f t="shared" si="100"/>
        <v>508793000</v>
      </c>
      <c r="G207" s="49">
        <f t="shared" si="100"/>
        <v>0</v>
      </c>
      <c r="H207" s="49">
        <f t="shared" si="100"/>
        <v>508793000</v>
      </c>
      <c r="I207" s="49">
        <f t="shared" si="100"/>
        <v>0</v>
      </c>
      <c r="J207" s="49">
        <f t="shared" si="100"/>
        <v>390524463</v>
      </c>
      <c r="K207" s="49">
        <f t="shared" si="100"/>
        <v>118268537</v>
      </c>
      <c r="L207" s="49">
        <f t="shared" si="100"/>
        <v>0</v>
      </c>
      <c r="M207" s="49">
        <f t="shared" si="100"/>
        <v>390524463</v>
      </c>
      <c r="N207" s="49">
        <f t="shared" si="100"/>
        <v>0</v>
      </c>
      <c r="O207" s="38">
        <f t="shared" si="99"/>
        <v>0.7675507780177794</v>
      </c>
      <c r="P207" s="49">
        <f t="shared" si="100"/>
        <v>14609201</v>
      </c>
      <c r="Q207" s="49">
        <f t="shared" si="100"/>
        <v>301940429</v>
      </c>
      <c r="R207" s="49">
        <f t="shared" si="100"/>
        <v>88584034</v>
      </c>
      <c r="S207" s="39">
        <f t="shared" si="97"/>
        <v>0.5934445422794732</v>
      </c>
      <c r="T207" s="49">
        <f t="shared" si="100"/>
        <v>14609201</v>
      </c>
      <c r="U207" s="49">
        <f t="shared" si="100"/>
        <v>301940429</v>
      </c>
      <c r="V207" s="66">
        <f>+V208+V210</f>
        <v>0</v>
      </c>
      <c r="X207" s="37"/>
    </row>
    <row r="208" spans="1:24" ht="12">
      <c r="A208" s="61" t="s">
        <v>391</v>
      </c>
      <c r="B208" s="62" t="s">
        <v>281</v>
      </c>
      <c r="C208" s="48">
        <f>+C209</f>
        <v>18190000</v>
      </c>
      <c r="D208" s="48">
        <f aca="true" t="shared" si="101" ref="D208:U208">+D209</f>
        <v>0</v>
      </c>
      <c r="E208" s="48">
        <f t="shared" si="101"/>
        <v>0</v>
      </c>
      <c r="F208" s="48">
        <f t="shared" si="101"/>
        <v>18190000</v>
      </c>
      <c r="G208" s="48">
        <f t="shared" si="101"/>
        <v>0</v>
      </c>
      <c r="H208" s="48">
        <f t="shared" si="101"/>
        <v>18190000</v>
      </c>
      <c r="I208" s="48">
        <f t="shared" si="101"/>
        <v>0</v>
      </c>
      <c r="J208" s="48">
        <f t="shared" si="101"/>
        <v>10061500</v>
      </c>
      <c r="K208" s="48">
        <f t="shared" si="101"/>
        <v>8128500</v>
      </c>
      <c r="L208" s="48">
        <f t="shared" si="101"/>
        <v>0</v>
      </c>
      <c r="M208" s="48">
        <f t="shared" si="101"/>
        <v>10061500</v>
      </c>
      <c r="N208" s="48">
        <f t="shared" si="101"/>
        <v>0</v>
      </c>
      <c r="O208" s="35">
        <f t="shared" si="99"/>
        <v>0.553133589884552</v>
      </c>
      <c r="P208" s="48">
        <f t="shared" si="101"/>
        <v>0</v>
      </c>
      <c r="Q208" s="48">
        <f t="shared" si="101"/>
        <v>9916133</v>
      </c>
      <c r="R208" s="48">
        <f t="shared" si="101"/>
        <v>145367</v>
      </c>
      <c r="S208" s="36">
        <f t="shared" si="97"/>
        <v>0.5451420010995052</v>
      </c>
      <c r="T208" s="48">
        <f t="shared" si="101"/>
        <v>0</v>
      </c>
      <c r="U208" s="48">
        <f t="shared" si="101"/>
        <v>9916133</v>
      </c>
      <c r="V208" s="63">
        <f>+V209</f>
        <v>0</v>
      </c>
      <c r="X208" s="37"/>
    </row>
    <row r="209" spans="1:24" ht="12">
      <c r="A209" s="64" t="s">
        <v>392</v>
      </c>
      <c r="B209" s="65" t="s">
        <v>282</v>
      </c>
      <c r="C209" s="49">
        <f>+'EJECUCIÓN MARZO 31 2022'!B256</f>
        <v>18190000</v>
      </c>
      <c r="D209" s="49">
        <f>+'EJECUCIÓN MARZO 31 2022'!C256</f>
        <v>0</v>
      </c>
      <c r="E209" s="49">
        <f>+'EJECUCIÓN MARZO 31 2022'!D256</f>
        <v>0</v>
      </c>
      <c r="F209" s="49">
        <f>+'EJECUCIÓN MARZO 31 2022'!E256</f>
        <v>18190000</v>
      </c>
      <c r="G209" s="49">
        <f>+'EJECUCIÓN MARZO 31 2022'!F256</f>
        <v>0</v>
      </c>
      <c r="H209" s="49">
        <f>+'EJECUCIÓN MARZO 31 2022'!G256</f>
        <v>18190000</v>
      </c>
      <c r="I209" s="49">
        <f>+'EJECUCIÓN MARZO 31 2022'!H256</f>
        <v>0</v>
      </c>
      <c r="J209" s="49">
        <f>+'EJECUCIÓN MARZO 31 2022'!I256</f>
        <v>10061500</v>
      </c>
      <c r="K209" s="49">
        <f>+'EJECUCIÓN MARZO 31 2022'!J256</f>
        <v>8128500</v>
      </c>
      <c r="L209" s="49">
        <f>+'EJECUCIÓN MARZO 31 2022'!K256</f>
        <v>0</v>
      </c>
      <c r="M209" s="49">
        <f>+'EJECUCIÓN MARZO 31 2022'!L256</f>
        <v>10061500</v>
      </c>
      <c r="N209" s="49">
        <f>+'EJECUCIÓN MARZO 31 2022'!M256</f>
        <v>0</v>
      </c>
      <c r="O209" s="38">
        <f t="shared" si="99"/>
        <v>0.553133589884552</v>
      </c>
      <c r="P209" s="49">
        <f>+'EJECUCIÓN MARZO 31 2022'!O256</f>
        <v>0</v>
      </c>
      <c r="Q209" s="49">
        <f>+'EJECUCIÓN MARZO 31 2022'!P256</f>
        <v>9916133</v>
      </c>
      <c r="R209" s="49">
        <f>+'EJECUCIÓN MARZO 31 2022'!Q256</f>
        <v>145367</v>
      </c>
      <c r="S209" s="39">
        <f t="shared" si="97"/>
        <v>0.5451420010995052</v>
      </c>
      <c r="T209" s="49">
        <f>+'EJECUCIÓN MARZO 31 2022'!S256</f>
        <v>0</v>
      </c>
      <c r="U209" s="49">
        <f>+'EJECUCIÓN MARZO 31 2022'!T256</f>
        <v>9916133</v>
      </c>
      <c r="V209" s="66">
        <f>+'EJECUCIÓN MARZO 31 2022'!U256</f>
        <v>0</v>
      </c>
      <c r="X209" s="37"/>
    </row>
    <row r="210" spans="1:24" ht="12">
      <c r="A210" s="61" t="s">
        <v>393</v>
      </c>
      <c r="B210" s="62" t="s">
        <v>283</v>
      </c>
      <c r="C210" s="48">
        <f>+C211+C212</f>
        <v>490603000</v>
      </c>
      <c r="D210" s="48">
        <f aca="true" t="shared" si="102" ref="D210:U210">+D211+D212</f>
        <v>0</v>
      </c>
      <c r="E210" s="48">
        <f t="shared" si="102"/>
        <v>0</v>
      </c>
      <c r="F210" s="48">
        <f t="shared" si="102"/>
        <v>490603000</v>
      </c>
      <c r="G210" s="48">
        <f t="shared" si="102"/>
        <v>0</v>
      </c>
      <c r="H210" s="48">
        <f t="shared" si="102"/>
        <v>490603000</v>
      </c>
      <c r="I210" s="48">
        <f t="shared" si="102"/>
        <v>0</v>
      </c>
      <c r="J210" s="48">
        <f t="shared" si="102"/>
        <v>380462963</v>
      </c>
      <c r="K210" s="48">
        <f t="shared" si="102"/>
        <v>110140037</v>
      </c>
      <c r="L210" s="48">
        <f t="shared" si="102"/>
        <v>0</v>
      </c>
      <c r="M210" s="48">
        <f t="shared" si="102"/>
        <v>380462963</v>
      </c>
      <c r="N210" s="48">
        <f t="shared" si="102"/>
        <v>0</v>
      </c>
      <c r="O210" s="35">
        <f t="shared" si="99"/>
        <v>0.7755006858906285</v>
      </c>
      <c r="P210" s="48">
        <f t="shared" si="102"/>
        <v>14609201</v>
      </c>
      <c r="Q210" s="48">
        <f t="shared" si="102"/>
        <v>292024296</v>
      </c>
      <c r="R210" s="48">
        <f t="shared" si="102"/>
        <v>88438667</v>
      </c>
      <c r="S210" s="36">
        <f t="shared" si="97"/>
        <v>0.595235446990744</v>
      </c>
      <c r="T210" s="48">
        <f t="shared" si="102"/>
        <v>14609201</v>
      </c>
      <c r="U210" s="48">
        <f t="shared" si="102"/>
        <v>292024296</v>
      </c>
      <c r="V210" s="63">
        <f>+V211+V212</f>
        <v>0</v>
      </c>
      <c r="X210" s="37"/>
    </row>
    <row r="211" spans="1:24" ht="12">
      <c r="A211" s="64" t="s">
        <v>394</v>
      </c>
      <c r="B211" s="65" t="s">
        <v>284</v>
      </c>
      <c r="C211" s="49">
        <f>+'EJECUCIÓN MARZO 31 2022'!B259</f>
        <v>283542000</v>
      </c>
      <c r="D211" s="49">
        <f>+'EJECUCIÓN MARZO 31 2022'!C259</f>
        <v>0</v>
      </c>
      <c r="E211" s="49">
        <f>+'EJECUCIÓN MARZO 31 2022'!D259</f>
        <v>0</v>
      </c>
      <c r="F211" s="49">
        <f>+'EJECUCIÓN MARZO 31 2022'!E259</f>
        <v>283542000</v>
      </c>
      <c r="G211" s="49">
        <f>+'EJECUCIÓN MARZO 31 2022'!F259</f>
        <v>0</v>
      </c>
      <c r="H211" s="49">
        <f>+'EJECUCIÓN MARZO 31 2022'!G259</f>
        <v>283542000</v>
      </c>
      <c r="I211" s="49">
        <f>+'EJECUCIÓN MARZO 31 2022'!H259</f>
        <v>0</v>
      </c>
      <c r="J211" s="49">
        <f>+'EJECUCIÓN MARZO 31 2022'!I259</f>
        <v>216699434</v>
      </c>
      <c r="K211" s="49">
        <f>+'EJECUCIÓN MARZO 31 2022'!J259</f>
        <v>66842566</v>
      </c>
      <c r="L211" s="49">
        <f>+'EJECUCIÓN MARZO 31 2022'!K259</f>
        <v>0</v>
      </c>
      <c r="M211" s="49">
        <f>+'EJECUCIÓN MARZO 31 2022'!L259</f>
        <v>216699434</v>
      </c>
      <c r="N211" s="49">
        <f>+'EJECUCIÓN MARZO 31 2022'!M259</f>
        <v>0</v>
      </c>
      <c r="O211" s="38">
        <f t="shared" si="99"/>
        <v>0.7642586777267565</v>
      </c>
      <c r="P211" s="49">
        <f>+'EJECUCIÓN MARZO 31 2022'!O259</f>
        <v>11342534</v>
      </c>
      <c r="Q211" s="49">
        <f>+'EJECUCIÓN MARZO 31 2022'!P259</f>
        <v>149744101</v>
      </c>
      <c r="R211" s="49">
        <f>+'EJECUCIÓN MARZO 31 2022'!Q259</f>
        <v>66955333</v>
      </c>
      <c r="S211" s="39">
        <f t="shared" si="97"/>
        <v>0.5281196471774905</v>
      </c>
      <c r="T211" s="49">
        <f>+'EJECUCIÓN MARZO 31 2022'!S259</f>
        <v>11342534</v>
      </c>
      <c r="U211" s="49">
        <f>+'EJECUCIÓN MARZO 31 2022'!T259</f>
        <v>149744101</v>
      </c>
      <c r="V211" s="66">
        <f>+'EJECUCIÓN MARZO 31 2022'!U259</f>
        <v>0</v>
      </c>
      <c r="X211" s="37"/>
    </row>
    <row r="212" spans="1:24" ht="12">
      <c r="A212" s="64" t="s">
        <v>395</v>
      </c>
      <c r="B212" s="65" t="s">
        <v>285</v>
      </c>
      <c r="C212" s="49">
        <f>+'EJECUCIÓN MARZO 31 2022'!B262</f>
        <v>207061000</v>
      </c>
      <c r="D212" s="49">
        <f>+'EJECUCIÓN MARZO 31 2022'!C262</f>
        <v>0</v>
      </c>
      <c r="E212" s="49">
        <f>+'EJECUCIÓN MARZO 31 2022'!D262</f>
        <v>0</v>
      </c>
      <c r="F212" s="49">
        <f>+'EJECUCIÓN MARZO 31 2022'!E262</f>
        <v>207061000</v>
      </c>
      <c r="G212" s="49">
        <f>+'EJECUCIÓN MARZO 31 2022'!F262</f>
        <v>0</v>
      </c>
      <c r="H212" s="49">
        <f>+'EJECUCIÓN MARZO 31 2022'!G262</f>
        <v>207061000</v>
      </c>
      <c r="I212" s="49">
        <f>+'EJECUCIÓN MARZO 31 2022'!H262</f>
        <v>0</v>
      </c>
      <c r="J212" s="49">
        <f>+'EJECUCIÓN MARZO 31 2022'!I262</f>
        <v>163763529</v>
      </c>
      <c r="K212" s="49">
        <f>+'EJECUCIÓN MARZO 31 2022'!J262</f>
        <v>43297471</v>
      </c>
      <c r="L212" s="49">
        <f>+'EJECUCIÓN MARZO 31 2022'!K262</f>
        <v>0</v>
      </c>
      <c r="M212" s="49">
        <f>+'EJECUCIÓN MARZO 31 2022'!L262</f>
        <v>163763529</v>
      </c>
      <c r="N212" s="49">
        <f>+'EJECUCIÓN MARZO 31 2022'!M262</f>
        <v>0</v>
      </c>
      <c r="O212" s="38">
        <f t="shared" si="99"/>
        <v>0.7908950937163445</v>
      </c>
      <c r="P212" s="49">
        <f>+'EJECUCIÓN MARZO 31 2022'!O262</f>
        <v>3266667</v>
      </c>
      <c r="Q212" s="49">
        <f>+'EJECUCIÓN MARZO 31 2022'!P262</f>
        <v>142280195</v>
      </c>
      <c r="R212" s="49">
        <f>+'EJECUCIÓN MARZO 31 2022'!Q262</f>
        <v>21483334</v>
      </c>
      <c r="S212" s="39">
        <f t="shared" si="97"/>
        <v>0.6871414462404799</v>
      </c>
      <c r="T212" s="49">
        <f>+'EJECUCIÓN MARZO 31 2022'!S262</f>
        <v>3266667</v>
      </c>
      <c r="U212" s="49">
        <f>+'EJECUCIÓN MARZO 31 2022'!T262</f>
        <v>142280195</v>
      </c>
      <c r="V212" s="66">
        <f>+'EJECUCIÓN MARZO 31 2022'!U262</f>
        <v>0</v>
      </c>
      <c r="X212" s="37"/>
    </row>
    <row r="213" spans="1:24" ht="12.75" thickBot="1">
      <c r="A213" s="70" t="s">
        <v>495</v>
      </c>
      <c r="B213" s="71" t="s">
        <v>289</v>
      </c>
      <c r="C213" s="72">
        <f>+'EJECUCIÓN MARZO 31 2022'!B108</f>
        <v>7065000000</v>
      </c>
      <c r="D213" s="72">
        <f>+'EJECUCIÓN MARZO 31 2022'!C108</f>
        <v>0</v>
      </c>
      <c r="E213" s="72">
        <f>+'EJECUCIÓN MARZO 31 2022'!D108</f>
        <v>0</v>
      </c>
      <c r="F213" s="72">
        <f>+'EJECUCIÓN MARZO 31 2022'!E108</f>
        <v>7065000000</v>
      </c>
      <c r="G213" s="72">
        <f>+'EJECUCIÓN MARZO 31 2022'!F108</f>
        <v>0</v>
      </c>
      <c r="H213" s="72">
        <f>+'EJECUCIÓN MARZO 31 2022'!G108</f>
        <v>7065000000</v>
      </c>
      <c r="I213" s="72">
        <f>+'EJECUCIÓN MARZO 31 2022'!H108</f>
        <v>0</v>
      </c>
      <c r="J213" s="72">
        <f>+'EJECUCIÓN MARZO 31 2022'!I108</f>
        <v>6683094251</v>
      </c>
      <c r="K213" s="72">
        <f>+'EJECUCIÓN MARZO 31 2022'!J108</f>
        <v>381905749</v>
      </c>
      <c r="L213" s="72">
        <f>+'EJECUCIÓN MARZO 31 2022'!K108</f>
        <v>0</v>
      </c>
      <c r="M213" s="72">
        <f>+'EJECUCIÓN MARZO 31 2022'!L108</f>
        <v>6683094251</v>
      </c>
      <c r="N213" s="72">
        <f>+'EJECUCIÓN MARZO 31 2022'!M108</f>
        <v>0</v>
      </c>
      <c r="O213" s="73">
        <f t="shared" si="99"/>
        <v>0.9459439845718329</v>
      </c>
      <c r="P213" s="72">
        <f>+'EJECUCIÓN MARZO 31 2022'!O108</f>
        <v>14568154</v>
      </c>
      <c r="Q213" s="72">
        <f>+'EJECUCIÓN MARZO 31 2022'!P108</f>
        <v>28139682</v>
      </c>
      <c r="R213" s="72">
        <f>+'EJECUCIÓN MARZO 31 2022'!Q108</f>
        <v>6654954569</v>
      </c>
      <c r="S213" s="74">
        <f t="shared" si="97"/>
        <v>0.003982969851380042</v>
      </c>
      <c r="T213" s="72">
        <f>+'EJECUCIÓN MARZO 31 2022'!S108</f>
        <v>14568154</v>
      </c>
      <c r="U213" s="72">
        <f>+'EJECUCIÓN MARZO 31 2022'!T108</f>
        <v>28139682</v>
      </c>
      <c r="V213" s="75">
        <f>+'EJECUCIÓN MARZO 31 2022'!U108</f>
        <v>0</v>
      </c>
      <c r="X213" s="37"/>
    </row>
    <row r="214" spans="1:24" s="80" customFormat="1" ht="12">
      <c r="A214" s="76"/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8"/>
      <c r="P214" s="77"/>
      <c r="Q214" s="77"/>
      <c r="R214" s="77"/>
      <c r="S214" s="79"/>
      <c r="T214" s="77"/>
      <c r="U214" s="77"/>
      <c r="V214" s="77"/>
      <c r="X214" s="81"/>
    </row>
    <row r="215" spans="1:24" s="80" customFormat="1" ht="12">
      <c r="A215" s="76"/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8"/>
      <c r="P215" s="77"/>
      <c r="Q215" s="77"/>
      <c r="R215" s="77"/>
      <c r="S215" s="79"/>
      <c r="T215" s="77"/>
      <c r="U215" s="77"/>
      <c r="V215" s="77"/>
      <c r="X215" s="81"/>
    </row>
    <row r="216" spans="1:24" s="80" customFormat="1" ht="12">
      <c r="A216" s="76"/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8"/>
      <c r="P216" s="77"/>
      <c r="Q216" s="77"/>
      <c r="R216" s="77"/>
      <c r="S216" s="79"/>
      <c r="T216" s="77"/>
      <c r="U216" s="77"/>
      <c r="V216" s="77"/>
      <c r="X216" s="81"/>
    </row>
    <row r="217" spans="1:24" s="80" customFormat="1" ht="12">
      <c r="A217" s="76"/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8"/>
      <c r="P217" s="77"/>
      <c r="Q217" s="77"/>
      <c r="R217" s="77"/>
      <c r="S217" s="79"/>
      <c r="T217" s="77"/>
      <c r="U217" s="77"/>
      <c r="V217" s="77"/>
      <c r="X217" s="81"/>
    </row>
    <row r="218" spans="1:24" s="80" customFormat="1" ht="12">
      <c r="A218" s="76"/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8"/>
      <c r="P218" s="77"/>
      <c r="Q218" s="77"/>
      <c r="R218" s="77"/>
      <c r="S218" s="79"/>
      <c r="T218" s="77"/>
      <c r="U218" s="77"/>
      <c r="V218" s="77"/>
      <c r="X218" s="81"/>
    </row>
    <row r="219" spans="1:24" s="80" customFormat="1" ht="12">
      <c r="A219" s="76"/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8"/>
      <c r="P219" s="77"/>
      <c r="Q219" s="77"/>
      <c r="R219" s="77"/>
      <c r="S219" s="79"/>
      <c r="T219" s="77"/>
      <c r="U219" s="77"/>
      <c r="V219" s="77"/>
      <c r="X219" s="81"/>
    </row>
    <row r="220" spans="1:24" s="80" customFormat="1" ht="12">
      <c r="A220" s="76"/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8"/>
      <c r="P220" s="77"/>
      <c r="Q220" s="77"/>
      <c r="R220" s="77"/>
      <c r="S220" s="79"/>
      <c r="T220" s="77"/>
      <c r="U220" s="77"/>
      <c r="V220" s="77"/>
      <c r="X220" s="81"/>
    </row>
    <row r="221" spans="1:24" s="80" customFormat="1" ht="12">
      <c r="A221" s="76"/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8"/>
      <c r="P221" s="77"/>
      <c r="Q221" s="77"/>
      <c r="R221" s="77"/>
      <c r="S221" s="79"/>
      <c r="T221" s="77"/>
      <c r="U221" s="77"/>
      <c r="V221" s="77"/>
      <c r="X221" s="81"/>
    </row>
    <row r="222" spans="1:24" s="80" customFormat="1" ht="12">
      <c r="A222" s="76"/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8"/>
      <c r="P222" s="77"/>
      <c r="Q222" s="77"/>
      <c r="R222" s="77"/>
      <c r="S222" s="79"/>
      <c r="T222" s="77"/>
      <c r="U222" s="77"/>
      <c r="V222" s="77"/>
      <c r="X222" s="81"/>
    </row>
    <row r="223" spans="1:24" s="80" customFormat="1" ht="12">
      <c r="A223" s="76"/>
      <c r="B223" s="76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8"/>
      <c r="P223" s="77"/>
      <c r="Q223" s="77"/>
      <c r="R223" s="77"/>
      <c r="S223" s="79"/>
      <c r="T223" s="77"/>
      <c r="U223" s="77"/>
      <c r="V223" s="77"/>
      <c r="X223" s="81"/>
    </row>
    <row r="224" spans="1:22" s="20" customFormat="1" ht="11.25">
      <c r="A224" s="14"/>
      <c r="B224" s="15"/>
      <c r="C224" s="40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9"/>
      <c r="P224" s="17"/>
      <c r="Q224" s="17"/>
      <c r="R224" s="17"/>
      <c r="S224" s="19"/>
      <c r="T224" s="17"/>
      <c r="U224" s="17"/>
      <c r="V224" s="17"/>
    </row>
    <row r="225" spans="1:22" s="20" customFormat="1" ht="11.25">
      <c r="A225" s="14"/>
      <c r="B225" s="15"/>
      <c r="C225" s="16"/>
      <c r="D225" s="17"/>
      <c r="E225" s="17"/>
      <c r="F225" s="17"/>
      <c r="G225" s="18"/>
      <c r="H225" s="18"/>
      <c r="I225" s="18"/>
      <c r="J225" s="18"/>
      <c r="K225" s="17"/>
      <c r="L225" s="17"/>
      <c r="M225" s="17"/>
      <c r="N225" s="17"/>
      <c r="O225" s="19"/>
      <c r="P225" s="17"/>
      <c r="Q225" s="17"/>
      <c r="R225" s="17"/>
      <c r="S225" s="19"/>
      <c r="T225" s="17"/>
      <c r="U225" s="17"/>
      <c r="V225" s="17"/>
    </row>
    <row r="226" spans="1:22" s="20" customFormat="1" ht="11.25">
      <c r="A226" s="14"/>
      <c r="B226" s="15"/>
      <c r="C226" s="21"/>
      <c r="D226" s="21"/>
      <c r="E226" s="21"/>
      <c r="F226" s="21"/>
      <c r="G226" s="22"/>
      <c r="H226" s="18"/>
      <c r="I226" s="18"/>
      <c r="J226" s="18"/>
      <c r="K226" s="17"/>
      <c r="L226" s="17"/>
      <c r="M226" s="17"/>
      <c r="N226" s="17"/>
      <c r="O226" s="23"/>
      <c r="P226" s="21"/>
      <c r="Q226" s="21"/>
      <c r="R226" s="21"/>
      <c r="S226" s="23"/>
      <c r="T226" s="17"/>
      <c r="U226" s="17"/>
      <c r="V226" s="17"/>
    </row>
    <row r="227" spans="1:22" s="20" customFormat="1" ht="11.25">
      <c r="A227" s="14"/>
      <c r="B227" s="15"/>
      <c r="C227" s="17"/>
      <c r="D227" s="88" t="s">
        <v>503</v>
      </c>
      <c r="E227" s="88"/>
      <c r="F227" s="88"/>
      <c r="G227" s="18"/>
      <c r="H227" s="18"/>
      <c r="I227" s="18"/>
      <c r="J227" s="18"/>
      <c r="K227" s="17"/>
      <c r="L227" s="17"/>
      <c r="M227" s="17"/>
      <c r="N227" s="17"/>
      <c r="O227" s="19"/>
      <c r="P227" s="89" t="s">
        <v>504</v>
      </c>
      <c r="Q227" s="89"/>
      <c r="R227" s="89"/>
      <c r="S227" s="19"/>
      <c r="T227" s="17"/>
      <c r="U227" s="17"/>
      <c r="V227" s="17"/>
    </row>
    <row r="228" spans="1:22" s="20" customFormat="1" ht="15.75" customHeight="1">
      <c r="A228" s="14"/>
      <c r="B228" s="15"/>
      <c r="C228" s="17"/>
      <c r="D228" s="88" t="s">
        <v>505</v>
      </c>
      <c r="E228" s="88"/>
      <c r="F228" s="88"/>
      <c r="G228" s="18"/>
      <c r="H228" s="18"/>
      <c r="I228" s="18"/>
      <c r="J228" s="18"/>
      <c r="K228" s="17"/>
      <c r="L228" s="17"/>
      <c r="M228" s="17"/>
      <c r="N228" s="17"/>
      <c r="O228" s="19"/>
      <c r="P228" s="88" t="s">
        <v>506</v>
      </c>
      <c r="Q228" s="88"/>
      <c r="R228" s="88"/>
      <c r="S228" s="19"/>
      <c r="T228" s="17"/>
      <c r="U228" s="17"/>
      <c r="V228" s="17"/>
    </row>
    <row r="229" spans="1:22" s="20" customFormat="1" ht="11.25">
      <c r="A229" s="14"/>
      <c r="B229" s="15"/>
      <c r="C229" s="16"/>
      <c r="D229" s="88" t="s">
        <v>507</v>
      </c>
      <c r="E229" s="88"/>
      <c r="F229" s="88"/>
      <c r="G229" s="24"/>
      <c r="H229" s="24"/>
      <c r="I229" s="24"/>
      <c r="J229" s="17"/>
      <c r="K229" s="17"/>
      <c r="L229" s="17"/>
      <c r="M229" s="17"/>
      <c r="N229" s="17"/>
      <c r="O229" s="19"/>
      <c r="P229" s="90" t="s">
        <v>508</v>
      </c>
      <c r="Q229" s="90"/>
      <c r="R229" s="90"/>
      <c r="S229" s="19"/>
      <c r="T229" s="17"/>
      <c r="U229" s="17"/>
      <c r="V229" s="17"/>
    </row>
    <row r="230" spans="1:19" s="17" customFormat="1" ht="11.25">
      <c r="A230" s="14"/>
      <c r="B230" s="15"/>
      <c r="D230" s="25"/>
      <c r="E230" s="25"/>
      <c r="F230" s="25"/>
      <c r="O230" s="19"/>
      <c r="S230" s="19"/>
    </row>
    <row r="231" spans="1:19" s="17" customFormat="1" ht="11.25">
      <c r="A231" s="14"/>
      <c r="B231" s="15"/>
      <c r="D231" s="41"/>
      <c r="E231" s="41"/>
      <c r="F231" s="41"/>
      <c r="O231" s="19"/>
      <c r="S231" s="19"/>
    </row>
    <row r="232" spans="1:19" s="17" customFormat="1" ht="11.25">
      <c r="A232" s="14"/>
      <c r="B232" s="15"/>
      <c r="D232" s="41"/>
      <c r="E232" s="41"/>
      <c r="F232" s="41"/>
      <c r="O232" s="19"/>
      <c r="S232" s="19"/>
    </row>
    <row r="233" spans="1:19" s="17" customFormat="1" ht="11.25">
      <c r="A233" s="14"/>
      <c r="B233" s="15"/>
      <c r="D233" s="41"/>
      <c r="E233" s="41"/>
      <c r="F233" s="41"/>
      <c r="O233" s="19"/>
      <c r="S233" s="19"/>
    </row>
    <row r="234" spans="1:19" s="17" customFormat="1" ht="11.25">
      <c r="A234" s="14"/>
      <c r="B234" s="15"/>
      <c r="D234" s="41"/>
      <c r="E234" s="41"/>
      <c r="F234" s="41"/>
      <c r="O234" s="19"/>
      <c r="S234" s="19"/>
    </row>
    <row r="235" spans="1:19" s="17" customFormat="1" ht="11.25">
      <c r="A235" s="42" t="s">
        <v>509</v>
      </c>
      <c r="B235" s="15"/>
      <c r="O235" s="19"/>
      <c r="S235" s="19"/>
    </row>
    <row r="236" spans="1:19" s="17" customFormat="1" ht="11.25">
      <c r="A236" s="14"/>
      <c r="B236" s="15"/>
      <c r="D236" s="43"/>
      <c r="O236" s="19"/>
      <c r="S236" s="19"/>
    </row>
    <row r="237" spans="1:19" s="17" customFormat="1" ht="11.25">
      <c r="A237" s="41" t="s">
        <v>510</v>
      </c>
      <c r="B237" s="15"/>
      <c r="D237" s="43"/>
      <c r="O237" s="19"/>
      <c r="S237" s="19"/>
    </row>
    <row r="238" spans="1:19" s="17" customFormat="1" ht="11.25">
      <c r="A238" s="41" t="s">
        <v>516</v>
      </c>
      <c r="B238" s="15"/>
      <c r="D238" s="43"/>
      <c r="O238" s="19"/>
      <c r="S238" s="19"/>
    </row>
    <row r="239" s="26" customFormat="1" ht="11.25"/>
  </sheetData>
  <sheetProtection/>
  <mergeCells count="7">
    <mergeCell ref="A1:V1"/>
    <mergeCell ref="D227:F227"/>
    <mergeCell ref="P227:R227"/>
    <mergeCell ref="D228:F228"/>
    <mergeCell ref="P228:R228"/>
    <mergeCell ref="D229:F229"/>
    <mergeCell ref="P229:R229"/>
  </mergeCells>
  <printOptions/>
  <pageMargins left="0.31496062992125984" right="0" top="0.7480314960629921" bottom="0.7480314960629921" header="0.31496062992125984" footer="0.31496062992125984"/>
  <pageSetup fitToHeight="6" horizontalDpi="600" verticalDpi="600" orientation="landscape" paperSize="120" scale="36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 Asenet Gonzalez Torres</dc:creator>
  <cp:keywords/>
  <dc:description/>
  <cp:lastModifiedBy>Nidia Asenet Gonzalez Torres</cp:lastModifiedBy>
  <cp:lastPrinted>2022-03-08T15:48:48Z</cp:lastPrinted>
  <dcterms:created xsi:type="dcterms:W3CDTF">2022-01-31T16:24:20Z</dcterms:created>
  <dcterms:modified xsi:type="dcterms:W3CDTF">2022-05-03T21:13:38Z</dcterms:modified>
  <cp:category/>
  <cp:version/>
  <cp:contentType/>
  <cp:contentStatus/>
</cp:coreProperties>
</file>