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firstSheet="1" activeTab="1"/>
  </bookViews>
  <sheets>
    <sheet name="EJECUCIÓN INGRESOS MARZO 2022" sheetId="1" state="hidden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<sst xmlns="http://schemas.openxmlformats.org/spreadsheetml/2006/main" count="93" uniqueCount="91">
  <si>
    <t>Ce.gestores / Pos.presupuestarias</t>
  </si>
  <si>
    <t>Aprop. Inicial</t>
  </si>
  <si>
    <t>Modificaciones Mes</t>
  </si>
  <si>
    <t>Modificac. Acumulado</t>
  </si>
  <si>
    <t>Apropiación Vigente</t>
  </si>
  <si>
    <t>Recaudo Mes</t>
  </si>
  <si>
    <t>Recaudo Acumulado</t>
  </si>
  <si>
    <t>Saldo por Recaudar</t>
  </si>
  <si>
    <t>% Recaud.</t>
  </si>
  <si>
    <t>Reconocimiento Mes</t>
  </si>
  <si>
    <t>Reconon. Acumulado</t>
  </si>
  <si>
    <t>Saldo Pdte Reconocer</t>
  </si>
  <si>
    <t>% Ej. Ppto</t>
  </si>
  <si>
    <t>TOTAL</t>
  </si>
  <si>
    <t>0002-01  FONDO DE DESARROLLO LOCAL DE CHAPINERO</t>
  </si>
  <si>
    <t>O1002               Bancos</t>
  </si>
  <si>
    <t>O1102030012099      Urbanísticas</t>
  </si>
  <si>
    <t>O11020500109010112  Servicios ejecutivos de la administración pública</t>
  </si>
  <si>
    <t>O11020600606        Otras unidades de gobierno</t>
  </si>
  <si>
    <t>O1210020403         Ingresos de libre destinación</t>
  </si>
  <si>
    <t>O1</t>
  </si>
  <si>
    <t>Ingresos</t>
  </si>
  <si>
    <t>O10</t>
  </si>
  <si>
    <t>Disponibilidad Inicial</t>
  </si>
  <si>
    <t>O1002</t>
  </si>
  <si>
    <t>Bancos</t>
  </si>
  <si>
    <t>O11</t>
  </si>
  <si>
    <t>Ingresos Corrientes</t>
  </si>
  <si>
    <t>O1102</t>
  </si>
  <si>
    <t>Ingresos no tributarios</t>
  </si>
  <si>
    <t>O110203</t>
  </si>
  <si>
    <t>Multas, sanciones e intereses de mora</t>
  </si>
  <si>
    <t>O110203001</t>
  </si>
  <si>
    <t>Multas y sanciones</t>
  </si>
  <si>
    <t>O11020300120</t>
  </si>
  <si>
    <t>Multas código nacional de Seguridad y Convivencia Ciudadana</t>
  </si>
  <si>
    <t>O1102030012099</t>
  </si>
  <si>
    <t>Urbanísticas</t>
  </si>
  <si>
    <t>O110205</t>
  </si>
  <si>
    <t>Venta de bienes y servicios</t>
  </si>
  <si>
    <t>O110205001</t>
  </si>
  <si>
    <t>Ventas de establecimientos de mercado</t>
  </si>
  <si>
    <t>O11020500109</t>
  </si>
  <si>
    <t>Servicios para la comunidad, sociales y personales</t>
  </si>
  <si>
    <t>O1102050010901</t>
  </si>
  <si>
    <t>Servicios de la administración pública y otros servicios prestados a la comunidad en general</t>
  </si>
  <si>
    <t>O110205001090101</t>
  </si>
  <si>
    <t>Servicios administrativos del gobierno</t>
  </si>
  <si>
    <t>O11020500109010112</t>
  </si>
  <si>
    <t>Servicios ejecutivos de la administración pública</t>
  </si>
  <si>
    <t>O110206</t>
  </si>
  <si>
    <t>Transferencias corrientes</t>
  </si>
  <si>
    <t>O110206006</t>
  </si>
  <si>
    <t>Transferencias de otras entidades del gobierno general</t>
  </si>
  <si>
    <t>O11020600606</t>
  </si>
  <si>
    <t>Otras unidades de gobierno</t>
  </si>
  <si>
    <t>O12</t>
  </si>
  <si>
    <t>Recursos de capital</t>
  </si>
  <si>
    <t>O1210</t>
  </si>
  <si>
    <t>Recursos del balance</t>
  </si>
  <si>
    <t>O121002</t>
  </si>
  <si>
    <t>Superávit fiscal</t>
  </si>
  <si>
    <t>O12100204</t>
  </si>
  <si>
    <t>No incorporado de vigencias anteriores</t>
  </si>
  <si>
    <t>O1210020403</t>
  </si>
  <si>
    <t>Ingresos de libre destinación</t>
  </si>
  <si>
    <t>INFORME DE EJECUCIÓN PRESUPUESTAL DE RENTAS E INGRESOS</t>
  </si>
  <si>
    <t>ENTIDAD: 002 - FONDO DE DESARROLLO LOCAL DE CHAPINERO</t>
  </si>
  <si>
    <t xml:space="preserve">UNIDAD EJECUTORA: 01 </t>
  </si>
  <si>
    <t xml:space="preserve">Código </t>
  </si>
  <si>
    <t>Descripción</t>
  </si>
  <si>
    <t>PRESUPUESTO INICIAL</t>
  </si>
  <si>
    <t>MODIFICACIONES</t>
  </si>
  <si>
    <t>PRESUPUESTO DEFINITIVO</t>
  </si>
  <si>
    <t>RECAUDOS</t>
  </si>
  <si>
    <t>EJECUCIÓN PRESUP. %</t>
  </si>
  <si>
    <t>SALDO POR RECAUDAR</t>
  </si>
  <si>
    <t>MES</t>
  </si>
  <si>
    <t>ACUMULADO</t>
  </si>
  <si>
    <t>VIGENCIA: 2022</t>
  </si>
  <si>
    <t>OSCAR YESID RAMOS CALDERÓN</t>
  </si>
  <si>
    <t>NIDIA ASENET GONZÁLEZ TORRES</t>
  </si>
  <si>
    <t>ALCALDE LOCAL CHAPINERO</t>
  </si>
  <si>
    <t xml:space="preserve">RESPONSABLE DE PRESUPUESTO </t>
  </si>
  <si>
    <t>CC No. 1032436255 DE BOGOTÁ</t>
  </si>
  <si>
    <t>CC No. 52426353 DE BOGOTÁ</t>
  </si>
  <si>
    <t>Fuente: Información tomada generando archivo en Excel del aplicativo Bogdata y se envía como soporte a los entes de control según instrucción dada por la Secretaria de Hacienda Distrital a través de correo electrónico de fecha 12 de noviembre de 2020.</t>
  </si>
  <si>
    <t>Proyectó y formuló: Nidia Asenet González Torres- Responsable Presupuesto</t>
  </si>
  <si>
    <t>O12050205           Recursos propios de libre destinación</t>
  </si>
  <si>
    <t>MES: MARZO</t>
  </si>
  <si>
    <t>Abril 8 de 2022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</si>
</sst>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     &quot;@"/>
    <numFmt numFmtId="169" formatCode="&quot;      [-] &quot;@"/>
    <numFmt numFmtId="170" formatCode="&quot;        [-] &quot;@"/>
    <numFmt numFmtId="171" formatCode="&quot;          [-] &quot;@"/>
    <numFmt numFmtId="172" formatCode="&quot;            [-] &quot;@"/>
    <numFmt numFmtId="173" formatCode="&quot;                   &quot;@"/>
    <numFmt numFmtId="174" formatCode="&quot;              [-] &quot;@"/>
    <numFmt numFmtId="175" formatCode="&quot;                [-] &quot;@"/>
    <numFmt numFmtId="176" formatCode="&quot;                       &quot;@"/>
    <numFmt numFmtId="177" formatCode="&quot;                 &quot;@"/>
    <numFmt numFmtId="178" formatCode="_-&quot;$&quot;* #,##0_-;\-&quot;$&quot;* #,##0_-;_-&quot;$&quot;* &quot;-&quot;??_-;_-@_-"/>
    <numFmt numFmtId="179" formatCode="_-&quot;$&quot;* #,##0.00_-;\-&quot;$&quot;* #,##0.00_-;_-&quot;$&quot;* &quot;-&quot;??_-;_-@_-"/>
    <numFmt numFmtId="180" formatCode="_-* #,##0.0_-;\-* #,##0.0_-;_-* &quot;-&quot;_-;_-@_-"/>
    <numFmt numFmtId="181" formatCode="_-* #,##0.00_-;\-* #,##0.0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b/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medium"/>
      <top style="thin">
        <color rgb="FFBFBFBF"/>
      </top>
      <bottom style="thin">
        <color rgb="FFBFBFBF"/>
      </bottom>
    </border>
    <border>
      <left style="medium"/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thin">
        <color rgb="FFBFBFBF"/>
      </right>
      <top style="thin">
        <color rgb="FFBFBFBF"/>
      </top>
      <bottom style="medium"/>
    </border>
    <border>
      <left style="thin">
        <color rgb="FFBFBFBF"/>
      </left>
      <right style="medium"/>
      <top style="thin">
        <color rgb="FFBFBFBF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64" fontId="37" fillId="0" borderId="7" applyNumberFormat="0" applyAlignment="0" applyProtection="0"/>
    <xf numFmtId="0" fontId="38" fillId="33" borderId="8" applyNumberFormat="0" applyAlignment="0" applyProtection="0"/>
    <xf numFmtId="0" fontId="37" fillId="33" borderId="7" applyNumberFormat="0" applyAlignment="0" applyProtection="0"/>
    <xf numFmtId="0" fontId="37" fillId="34" borderId="7" applyNumberFormat="0" applyAlignment="0" applyProtection="0"/>
    <xf numFmtId="164" fontId="37" fillId="35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10" applyNumberFormat="0" applyFill="0" applyAlignment="0" applyProtection="0"/>
    <xf numFmtId="0" fontId="43" fillId="0" borderId="11" applyNumberFormat="0" applyFill="0" applyAlignment="0" applyProtection="0"/>
  </cellStyleXfs>
  <cellXfs count="57">
    <xf numFmtId="0" fontId="0" fillId="0" borderId="0" xfId="0" applyFont="1" applyAlignment="1">
      <alignment/>
    </xf>
    <xf numFmtId="41" fontId="0" fillId="0" borderId="0" xfId="48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vertical="center"/>
    </xf>
    <xf numFmtId="0" fontId="43" fillId="12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178" fontId="0" fillId="36" borderId="13" xfId="0" applyNumberFormat="1" applyFill="1" applyBorder="1" applyAlignment="1">
      <alignment/>
    </xf>
    <xf numFmtId="0" fontId="0" fillId="36" borderId="13" xfId="0" applyFill="1" applyBorder="1" applyAlignment="1">
      <alignment/>
    </xf>
    <xf numFmtId="178" fontId="0" fillId="36" borderId="0" xfId="0" applyNumberFormat="1" applyFill="1" applyAlignment="1">
      <alignment/>
    </xf>
    <xf numFmtId="0" fontId="44" fillId="36" borderId="0" xfId="0" applyFont="1" applyFill="1" applyAlignment="1">
      <alignment/>
    </xf>
    <xf numFmtId="0" fontId="45" fillId="36" borderId="0" xfId="0" applyFont="1" applyFill="1" applyAlignment="1">
      <alignment horizontal="center" wrapText="1"/>
    </xf>
    <xf numFmtId="178" fontId="44" fillId="36" borderId="0" xfId="49" applyNumberFormat="1" applyFont="1" applyFill="1" applyAlignment="1">
      <alignment/>
    </xf>
    <xf numFmtId="0" fontId="45" fillId="36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/>
    </xf>
    <xf numFmtId="0" fontId="44" fillId="0" borderId="0" xfId="0" applyFont="1" applyAlignment="1">
      <alignment/>
    </xf>
    <xf numFmtId="178" fontId="44" fillId="36" borderId="0" xfId="0" applyNumberFormat="1" applyFont="1" applyFill="1" applyAlignment="1">
      <alignment/>
    </xf>
    <xf numFmtId="0" fontId="43" fillId="36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left" vertical="center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6" borderId="0" xfId="0" applyFont="1" applyFill="1" applyAlignment="1">
      <alignment vertical="center"/>
    </xf>
    <xf numFmtId="0" fontId="49" fillId="36" borderId="0" xfId="0" applyFont="1" applyFill="1" applyAlignment="1">
      <alignment horizontal="left"/>
    </xf>
    <xf numFmtId="0" fontId="49" fillId="36" borderId="0" xfId="0" applyFont="1" applyFill="1" applyAlignment="1">
      <alignment horizontal="center"/>
    </xf>
    <xf numFmtId="0" fontId="49" fillId="36" borderId="0" xfId="0" applyFont="1" applyFill="1" applyAlignment="1">
      <alignment horizontal="left" vertical="center"/>
    </xf>
    <xf numFmtId="0" fontId="49" fillId="36" borderId="0" xfId="0" applyFont="1" applyFill="1" applyAlignment="1">
      <alignment horizontal="right"/>
    </xf>
    <xf numFmtId="0" fontId="49" fillId="36" borderId="0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37" fillId="34" borderId="14" xfId="58" applyNumberFormat="1" applyBorder="1" applyAlignment="1" quotePrefix="1">
      <alignment/>
    </xf>
    <xf numFmtId="0" fontId="37" fillId="34" borderId="7" xfId="58" applyNumberFormat="1" applyBorder="1" applyAlignment="1" quotePrefix="1">
      <alignment/>
    </xf>
    <xf numFmtId="41" fontId="37" fillId="34" borderId="7" xfId="58" applyNumberFormat="1" applyBorder="1" applyAlignment="1" quotePrefix="1">
      <alignment/>
    </xf>
    <xf numFmtId="41" fontId="37" fillId="34" borderId="15" xfId="58" applyNumberFormat="1" applyBorder="1" applyAlignment="1" quotePrefix="1">
      <alignment/>
    </xf>
    <xf numFmtId="0" fontId="37" fillId="33" borderId="14" xfId="57" applyNumberFormat="1" applyBorder="1" applyAlignment="1" quotePrefix="1">
      <alignment/>
    </xf>
    <xf numFmtId="0" fontId="37" fillId="33" borderId="7" xfId="57" applyNumberFormat="1" applyBorder="1" applyAlignment="1" quotePrefix="1">
      <alignment/>
    </xf>
    <xf numFmtId="41" fontId="37" fillId="33" borderId="7" xfId="57" applyNumberFormat="1" applyBorder="1" applyAlignment="1" quotePrefix="1">
      <alignment/>
    </xf>
    <xf numFmtId="41" fontId="37" fillId="33" borderId="15" xfId="57" applyNumberFormat="1" applyBorder="1" applyAlignment="1" quotePrefix="1">
      <alignment/>
    </xf>
    <xf numFmtId="0" fontId="37" fillId="33" borderId="16" xfId="57" applyNumberFormat="1" applyBorder="1" applyAlignment="1" quotePrefix="1">
      <alignment/>
    </xf>
    <xf numFmtId="0" fontId="37" fillId="33" borderId="17" xfId="57" applyNumberFormat="1" applyBorder="1" applyAlignment="1" quotePrefix="1">
      <alignment/>
    </xf>
    <xf numFmtId="41" fontId="37" fillId="33" borderId="17" xfId="57" applyNumberFormat="1" applyBorder="1" applyAlignment="1" quotePrefix="1">
      <alignment/>
    </xf>
    <xf numFmtId="41" fontId="37" fillId="33" borderId="18" xfId="57" applyNumberFormat="1" applyBorder="1" applyAlignment="1" quotePrefix="1">
      <alignment/>
    </xf>
    <xf numFmtId="181" fontId="37" fillId="34" borderId="15" xfId="58" applyNumberFormat="1" applyBorder="1" applyAlignment="1" quotePrefix="1">
      <alignment/>
    </xf>
    <xf numFmtId="181" fontId="37" fillId="33" borderId="15" xfId="57" applyNumberFormat="1" applyBorder="1" applyAlignment="1" quotePrefix="1">
      <alignment/>
    </xf>
    <xf numFmtId="0" fontId="49" fillId="36" borderId="0" xfId="0" applyFont="1" applyFill="1" applyAlignment="1">
      <alignment horizontal="center"/>
    </xf>
    <xf numFmtId="0" fontId="43" fillId="12" borderId="19" xfId="0" applyFont="1" applyFill="1" applyBorder="1" applyAlignment="1">
      <alignment horizontal="center" vertical="center" wrapText="1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21" xfId="0" applyFont="1" applyFill="1" applyBorder="1" applyAlignment="1">
      <alignment horizontal="center" vertical="center" wrapText="1"/>
    </xf>
    <xf numFmtId="0" fontId="43" fillId="12" borderId="22" xfId="0" applyFont="1" applyFill="1" applyBorder="1" applyAlignment="1">
      <alignment horizontal="center" vertical="center" wrapText="1"/>
    </xf>
    <xf numFmtId="0" fontId="43" fillId="12" borderId="23" xfId="0" applyFont="1" applyFill="1" applyBorder="1" applyAlignment="1">
      <alignment horizontal="center" vertical="center" wrapText="1"/>
    </xf>
    <xf numFmtId="0" fontId="43" fillId="12" borderId="24" xfId="0" applyFont="1" applyFill="1" applyBorder="1" applyAlignment="1">
      <alignment horizontal="center" vertical="center" wrapText="1"/>
    </xf>
    <xf numFmtId="0" fontId="43" fillId="12" borderId="25" xfId="0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left" vertical="center" wrapText="1"/>
    </xf>
    <xf numFmtId="0" fontId="43" fillId="36" borderId="0" xfId="0" applyFont="1" applyFill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PDataCell" xfId="55"/>
    <cellStyle name="SAPDimensionCell" xfId="56"/>
    <cellStyle name="SAPHierarchyCell" xfId="57"/>
    <cellStyle name="SAPHierarchyOddCell" xfId="58"/>
    <cellStyle name="SAPMemberCell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3257550</xdr:colOff>
      <xdr:row>44</xdr:row>
      <xdr:rowOff>171450</xdr:rowOff>
    </xdr:from>
    <xdr:to>
      <xdr:col>2</xdr:col>
      <xdr:colOff>28575</xdr:colOff>
      <xdr:row>46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8662" t="6382" r="1"/>
        <a:stretch>
          <a:fillRect/>
        </a:stretch>
      </xdr:blipFill>
      <xdr:spPr>
        <a:xfrm>
          <a:off x="4800600" y="8963025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43.00390625" style="0" customWidth="1"/>
    <col min="2" max="2" width="19.57421875" style="1" customWidth="1"/>
    <col min="3" max="4" width="11.57421875" style="1" bestFit="1" customWidth="1"/>
    <col min="5" max="5" width="15.140625" style="1" bestFit="1" customWidth="1"/>
    <col min="6" max="6" width="16.8515625" style="1" customWidth="1"/>
    <col min="7" max="7" width="18.28125" style="1" customWidth="1"/>
    <col min="8" max="8" width="15.140625" style="1" bestFit="1" customWidth="1"/>
    <col min="9" max="13" width="11.57421875" style="1" bestFit="1" customWidth="1"/>
  </cols>
  <sheetData>
    <row r="1" spans="1:13" ht="1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B2" s="1">
        <v>-41236717000</v>
      </c>
      <c r="C2" s="1">
        <v>0</v>
      </c>
      <c r="D2" s="1">
        <v>0</v>
      </c>
      <c r="E2" s="1">
        <v>-41236717000</v>
      </c>
      <c r="F2" s="1">
        <v>-52489924</v>
      </c>
      <c r="G2" s="1">
        <v>-81527769</v>
      </c>
      <c r="H2" s="1">
        <v>-41155189231</v>
      </c>
      <c r="I2" s="1">
        <v>0.1977</v>
      </c>
      <c r="J2" s="1">
        <v>0</v>
      </c>
      <c r="K2" s="1">
        <v>0</v>
      </c>
      <c r="L2" s="1">
        <v>0</v>
      </c>
      <c r="M2" s="1">
        <v>0</v>
      </c>
    </row>
    <row r="3" spans="1:13" ht="15">
      <c r="A3" t="s">
        <v>14</v>
      </c>
      <c r="B3" s="1">
        <v>-41236717000</v>
      </c>
      <c r="C3" s="1">
        <v>0</v>
      </c>
      <c r="D3" s="1">
        <v>0</v>
      </c>
      <c r="E3" s="1">
        <v>-41236717000</v>
      </c>
      <c r="F3" s="1">
        <v>-52489924</v>
      </c>
      <c r="G3" s="1">
        <v>-81527769</v>
      </c>
      <c r="H3" s="1">
        <v>-41155189231</v>
      </c>
      <c r="I3" s="1">
        <v>0.1977</v>
      </c>
      <c r="J3" s="1">
        <v>0</v>
      </c>
      <c r="K3" s="1">
        <v>0</v>
      </c>
      <c r="L3" s="1">
        <v>0</v>
      </c>
      <c r="M3" s="1">
        <v>0</v>
      </c>
    </row>
    <row r="4" spans="1:13" ht="15">
      <c r="A4" t="s">
        <v>15</v>
      </c>
      <c r="B4" s="1">
        <v>-15993351000</v>
      </c>
      <c r="C4" s="1">
        <v>0</v>
      </c>
      <c r="D4" s="1">
        <v>0</v>
      </c>
      <c r="E4" s="1">
        <v>-15993351000</v>
      </c>
      <c r="F4" s="1">
        <v>0</v>
      </c>
      <c r="G4" s="1">
        <v>0</v>
      </c>
      <c r="H4" s="1">
        <v>-15993351000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ht="15">
      <c r="A5" t="s">
        <v>16</v>
      </c>
      <c r="B5" s="1">
        <v>-174078000</v>
      </c>
      <c r="C5" s="1">
        <v>0</v>
      </c>
      <c r="D5" s="1">
        <v>0</v>
      </c>
      <c r="E5" s="1">
        <v>-174078000</v>
      </c>
      <c r="F5" s="1">
        <v>-51965265</v>
      </c>
      <c r="G5" s="1">
        <v>-80207429</v>
      </c>
      <c r="H5" s="1">
        <v>-93870571</v>
      </c>
      <c r="I5" s="1">
        <v>46.0756</v>
      </c>
      <c r="J5" s="1">
        <v>0</v>
      </c>
      <c r="K5" s="1">
        <v>0</v>
      </c>
      <c r="L5" s="1">
        <v>0</v>
      </c>
      <c r="M5" s="1">
        <v>0</v>
      </c>
    </row>
    <row r="6" spans="1:13" ht="15">
      <c r="A6" t="s">
        <v>17</v>
      </c>
      <c r="B6" s="1">
        <v>-93000</v>
      </c>
      <c r="C6" s="1">
        <v>0</v>
      </c>
      <c r="D6" s="1">
        <v>0</v>
      </c>
      <c r="E6" s="1">
        <v>-93000</v>
      </c>
      <c r="F6" s="1">
        <v>0</v>
      </c>
      <c r="G6" s="1">
        <v>0</v>
      </c>
      <c r="H6" s="1">
        <v>-93000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15">
      <c r="A7" t="s">
        <v>18</v>
      </c>
      <c r="B7" s="1">
        <v>-24820625000</v>
      </c>
      <c r="C7" s="1">
        <v>0</v>
      </c>
      <c r="D7" s="1">
        <v>0</v>
      </c>
      <c r="E7" s="1">
        <v>-24820625000</v>
      </c>
      <c r="F7" s="1">
        <v>0</v>
      </c>
      <c r="G7" s="1">
        <v>0</v>
      </c>
      <c r="H7" s="1">
        <v>-24820625000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15">
      <c r="A8" t="s">
        <v>88</v>
      </c>
      <c r="B8" s="1">
        <v>0</v>
      </c>
      <c r="C8" s="1">
        <v>0</v>
      </c>
      <c r="D8" s="1">
        <v>0</v>
      </c>
      <c r="E8" s="1">
        <v>0</v>
      </c>
      <c r="F8" s="1">
        <v>-524659</v>
      </c>
      <c r="G8" s="1">
        <v>-1320340</v>
      </c>
      <c r="H8" s="1">
        <v>1320340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5">
      <c r="A9" t="s">
        <v>19</v>
      </c>
      <c r="B9" s="1">
        <v>-248570000</v>
      </c>
      <c r="C9" s="1">
        <v>0</v>
      </c>
      <c r="D9" s="1">
        <v>0</v>
      </c>
      <c r="E9" s="1">
        <v>-248570000</v>
      </c>
      <c r="F9" s="1">
        <v>0</v>
      </c>
      <c r="G9" s="1">
        <v>0</v>
      </c>
      <c r="H9" s="1">
        <v>-248570000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zoomScalePageLayoutView="0" workbookViewId="0" topLeftCell="A19">
      <selection activeCell="B51" sqref="B51"/>
    </sheetView>
  </sheetViews>
  <sheetFormatPr defaultColWidth="11.421875" defaultRowHeight="15"/>
  <cols>
    <col min="1" max="1" width="23.140625" style="0" customWidth="1"/>
    <col min="2" max="2" width="63.8515625" style="0" customWidth="1"/>
    <col min="3" max="3" width="18.7109375" style="0" customWidth="1"/>
    <col min="4" max="4" width="16.57421875" style="0" customWidth="1"/>
    <col min="5" max="5" width="18.421875" style="0" customWidth="1"/>
    <col min="6" max="6" width="19.140625" style="0" customWidth="1"/>
    <col min="7" max="8" width="22.7109375" style="0" customWidth="1"/>
    <col min="9" max="9" width="20.00390625" style="0" customWidth="1"/>
    <col min="10" max="10" width="12.421875" style="0" customWidth="1"/>
    <col min="11" max="11" width="11.8515625" style="0" bestFit="1" customWidth="1"/>
  </cols>
  <sheetData>
    <row r="1" s="23" customFormat="1" ht="14.25"/>
    <row r="2" spans="1:10" s="24" customFormat="1" ht="18">
      <c r="A2" s="47" t="s">
        <v>66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24" customFormat="1" ht="18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s="24" customFormat="1" ht="18">
      <c r="A4" s="25" t="s">
        <v>67</v>
      </c>
      <c r="B4" s="26"/>
      <c r="C4" s="27"/>
      <c r="D4" s="27"/>
      <c r="E4" s="27"/>
      <c r="F4" s="27"/>
      <c r="G4" s="27"/>
      <c r="H4" s="27"/>
      <c r="I4" s="28" t="s">
        <v>89</v>
      </c>
      <c r="J4" s="29"/>
    </row>
    <row r="5" spans="1:10" s="32" customFormat="1" ht="18">
      <c r="A5" s="31" t="s">
        <v>68</v>
      </c>
      <c r="B5" s="30"/>
      <c r="C5" s="30"/>
      <c r="D5" s="30"/>
      <c r="E5" s="30"/>
      <c r="F5" s="30"/>
      <c r="G5" s="30"/>
      <c r="H5" s="30"/>
      <c r="I5" s="31" t="s">
        <v>79</v>
      </c>
      <c r="J5" s="30"/>
    </row>
    <row r="6" spans="1:10" s="24" customFormat="1" ht="18.75" thickBot="1">
      <c r="A6" s="28"/>
      <c r="B6" s="30"/>
      <c r="C6" s="30"/>
      <c r="D6" s="30"/>
      <c r="E6" s="30"/>
      <c r="F6" s="30"/>
      <c r="G6" s="30"/>
      <c r="H6" s="30"/>
      <c r="I6" s="28"/>
      <c r="J6" s="30"/>
    </row>
    <row r="7" spans="1:10" s="3" customFormat="1" ht="15">
      <c r="A7" s="48" t="s">
        <v>69</v>
      </c>
      <c r="B7" s="50" t="s">
        <v>70</v>
      </c>
      <c r="C7" s="50" t="s">
        <v>71</v>
      </c>
      <c r="D7" s="52" t="s">
        <v>72</v>
      </c>
      <c r="E7" s="52"/>
      <c r="F7" s="50" t="s">
        <v>73</v>
      </c>
      <c r="G7" s="52" t="s">
        <v>74</v>
      </c>
      <c r="H7" s="52"/>
      <c r="I7" s="53" t="s">
        <v>76</v>
      </c>
      <c r="J7" s="50" t="s">
        <v>75</v>
      </c>
    </row>
    <row r="8" spans="1:10" s="3" customFormat="1" ht="15">
      <c r="A8" s="49"/>
      <c r="B8" s="51"/>
      <c r="C8" s="51"/>
      <c r="D8" s="4" t="s">
        <v>77</v>
      </c>
      <c r="E8" s="4" t="s">
        <v>78</v>
      </c>
      <c r="F8" s="51"/>
      <c r="G8" s="4" t="s">
        <v>77</v>
      </c>
      <c r="H8" s="4" t="s">
        <v>78</v>
      </c>
      <c r="I8" s="54"/>
      <c r="J8" s="51"/>
    </row>
    <row r="9" spans="1:11" ht="15">
      <c r="A9" s="33" t="s">
        <v>20</v>
      </c>
      <c r="B9" s="34" t="s">
        <v>21</v>
      </c>
      <c r="C9" s="35">
        <f aca="true" t="shared" si="0" ref="C9:J9">+C10+C12+C27</f>
        <v>40988147000</v>
      </c>
      <c r="D9" s="35">
        <f t="shared" si="0"/>
        <v>0</v>
      </c>
      <c r="E9" s="35">
        <f t="shared" si="0"/>
        <v>0</v>
      </c>
      <c r="F9" s="35">
        <f>+F10+F12+F27</f>
        <v>40988147000</v>
      </c>
      <c r="G9" s="35">
        <f t="shared" si="0"/>
        <v>52489924</v>
      </c>
      <c r="H9" s="35">
        <f t="shared" si="0"/>
        <v>81527769</v>
      </c>
      <c r="I9" s="35">
        <f t="shared" si="0"/>
        <v>40906619231</v>
      </c>
      <c r="J9" s="45">
        <f t="shared" si="0"/>
        <v>46.0756</v>
      </c>
      <c r="K9" s="2"/>
    </row>
    <row r="10" spans="1:10" ht="15">
      <c r="A10" s="37" t="s">
        <v>22</v>
      </c>
      <c r="B10" s="38" t="s">
        <v>23</v>
      </c>
      <c r="C10" s="39">
        <f aca="true" t="shared" si="1" ref="C10:J10">+C11</f>
        <v>15993351000</v>
      </c>
      <c r="D10" s="39">
        <f t="shared" si="1"/>
        <v>0</v>
      </c>
      <c r="E10" s="39">
        <f t="shared" si="1"/>
        <v>0</v>
      </c>
      <c r="F10" s="39">
        <f>+F11</f>
        <v>15993351000</v>
      </c>
      <c r="G10" s="39">
        <f t="shared" si="1"/>
        <v>0</v>
      </c>
      <c r="H10" s="39">
        <f t="shared" si="1"/>
        <v>0</v>
      </c>
      <c r="I10" s="39">
        <f t="shared" si="1"/>
        <v>15993351000</v>
      </c>
      <c r="J10" s="46">
        <f t="shared" si="1"/>
        <v>0</v>
      </c>
    </row>
    <row r="11" spans="1:10" ht="15">
      <c r="A11" s="33" t="s">
        <v>24</v>
      </c>
      <c r="B11" s="34" t="s">
        <v>25</v>
      </c>
      <c r="C11" s="35">
        <f>-'EJECUCIÓN INGRESOS MARZO 2022'!B4</f>
        <v>15993351000</v>
      </c>
      <c r="D11" s="35">
        <f>-'EJECUCIÓN INGRESOS MARZO 2022'!C4</f>
        <v>0</v>
      </c>
      <c r="E11" s="35">
        <f>-'EJECUCIÓN INGRESOS MARZO 2022'!D4</f>
        <v>0</v>
      </c>
      <c r="F11" s="35">
        <f>-'EJECUCIÓN INGRESOS MARZO 2022'!E4</f>
        <v>15993351000</v>
      </c>
      <c r="G11" s="35">
        <f>-'EJECUCIÓN INGRESOS MARZO 2022'!F4</f>
        <v>0</v>
      </c>
      <c r="H11" s="35">
        <f>-'EJECUCIÓN INGRESOS MARZO 2022'!G4</f>
        <v>0</v>
      </c>
      <c r="I11" s="35">
        <f>-'EJECUCIÓN INGRESOS MARZO 2022'!H4</f>
        <v>15993351000</v>
      </c>
      <c r="J11" s="45">
        <f>-'EJECUCIÓN INGRESOS MARZO 2022'!I4</f>
        <v>0</v>
      </c>
    </row>
    <row r="12" spans="1:10" ht="15">
      <c r="A12" s="37" t="s">
        <v>26</v>
      </c>
      <c r="B12" s="38" t="s">
        <v>27</v>
      </c>
      <c r="C12" s="39">
        <f aca="true" t="shared" si="2" ref="C12:I12">+C13</f>
        <v>24994796000</v>
      </c>
      <c r="D12" s="39">
        <f t="shared" si="2"/>
        <v>0</v>
      </c>
      <c r="E12" s="39">
        <f t="shared" si="2"/>
        <v>0</v>
      </c>
      <c r="F12" s="39">
        <f t="shared" si="2"/>
        <v>24994796000</v>
      </c>
      <c r="G12" s="39">
        <f t="shared" si="2"/>
        <v>51965265</v>
      </c>
      <c r="H12" s="39">
        <f t="shared" si="2"/>
        <v>80207429</v>
      </c>
      <c r="I12" s="39">
        <f t="shared" si="2"/>
        <v>24914588571</v>
      </c>
      <c r="J12" s="46">
        <f>+J13</f>
        <v>46.0756</v>
      </c>
    </row>
    <row r="13" spans="1:10" ht="15">
      <c r="A13" s="33" t="s">
        <v>28</v>
      </c>
      <c r="B13" s="34" t="s">
        <v>29</v>
      </c>
      <c r="C13" s="35">
        <f aca="true" t="shared" si="3" ref="C13:I13">+C14+C18+C24</f>
        <v>24994796000</v>
      </c>
      <c r="D13" s="35">
        <f t="shared" si="3"/>
        <v>0</v>
      </c>
      <c r="E13" s="35">
        <f t="shared" si="3"/>
        <v>0</v>
      </c>
      <c r="F13" s="35">
        <f t="shared" si="3"/>
        <v>24994796000</v>
      </c>
      <c r="G13" s="35">
        <f t="shared" si="3"/>
        <v>51965265</v>
      </c>
      <c r="H13" s="35">
        <f t="shared" si="3"/>
        <v>80207429</v>
      </c>
      <c r="I13" s="35">
        <f t="shared" si="3"/>
        <v>24914588571</v>
      </c>
      <c r="J13" s="45">
        <f>+J14+J18+J24</f>
        <v>46.0756</v>
      </c>
    </row>
    <row r="14" spans="1:10" ht="15">
      <c r="A14" s="37" t="s">
        <v>30</v>
      </c>
      <c r="B14" s="38" t="s">
        <v>31</v>
      </c>
      <c r="C14" s="39">
        <f>+C15</f>
        <v>174078000</v>
      </c>
      <c r="D14" s="39">
        <f aca="true" t="shared" si="4" ref="D14:H16">+D15</f>
        <v>0</v>
      </c>
      <c r="E14" s="39">
        <f t="shared" si="4"/>
        <v>0</v>
      </c>
      <c r="F14" s="39">
        <f t="shared" si="4"/>
        <v>174078000</v>
      </c>
      <c r="G14" s="39">
        <f t="shared" si="4"/>
        <v>51965265</v>
      </c>
      <c r="H14" s="39">
        <f t="shared" si="4"/>
        <v>80207429</v>
      </c>
      <c r="I14" s="39">
        <f aca="true" t="shared" si="5" ref="I14:J16">+I15</f>
        <v>93870571</v>
      </c>
      <c r="J14" s="46">
        <f t="shared" si="5"/>
        <v>46.0756</v>
      </c>
    </row>
    <row r="15" spans="1:10" ht="15">
      <c r="A15" s="33" t="s">
        <v>32</v>
      </c>
      <c r="B15" s="34" t="s">
        <v>33</v>
      </c>
      <c r="C15" s="35">
        <f>+C16</f>
        <v>174078000</v>
      </c>
      <c r="D15" s="35">
        <f t="shared" si="4"/>
        <v>0</v>
      </c>
      <c r="E15" s="35">
        <f t="shared" si="4"/>
        <v>0</v>
      </c>
      <c r="F15" s="35">
        <f t="shared" si="4"/>
        <v>174078000</v>
      </c>
      <c r="G15" s="35">
        <f t="shared" si="4"/>
        <v>51965265</v>
      </c>
      <c r="H15" s="35">
        <f t="shared" si="4"/>
        <v>80207429</v>
      </c>
      <c r="I15" s="35">
        <f t="shared" si="5"/>
        <v>93870571</v>
      </c>
      <c r="J15" s="45">
        <f t="shared" si="5"/>
        <v>46.0756</v>
      </c>
    </row>
    <row r="16" spans="1:10" ht="15">
      <c r="A16" s="37" t="s">
        <v>34</v>
      </c>
      <c r="B16" s="38" t="s">
        <v>35</v>
      </c>
      <c r="C16" s="39">
        <f>+C17</f>
        <v>174078000</v>
      </c>
      <c r="D16" s="39">
        <f t="shared" si="4"/>
        <v>0</v>
      </c>
      <c r="E16" s="39">
        <f t="shared" si="4"/>
        <v>0</v>
      </c>
      <c r="F16" s="39">
        <f t="shared" si="4"/>
        <v>174078000</v>
      </c>
      <c r="G16" s="39">
        <f t="shared" si="4"/>
        <v>51965265</v>
      </c>
      <c r="H16" s="39">
        <f t="shared" si="4"/>
        <v>80207429</v>
      </c>
      <c r="I16" s="39">
        <f t="shared" si="5"/>
        <v>93870571</v>
      </c>
      <c r="J16" s="46">
        <f t="shared" si="5"/>
        <v>46.0756</v>
      </c>
    </row>
    <row r="17" spans="1:10" ht="15">
      <c r="A17" s="33" t="s">
        <v>36</v>
      </c>
      <c r="B17" s="34" t="s">
        <v>37</v>
      </c>
      <c r="C17" s="35">
        <f>-'EJECUCIÓN INGRESOS MARZO 2022'!B5</f>
        <v>174078000</v>
      </c>
      <c r="D17" s="35">
        <f>-'EJECUCIÓN INGRESOS MARZO 2022'!C5</f>
        <v>0</v>
      </c>
      <c r="E17" s="35">
        <f>-'EJECUCIÓN INGRESOS MARZO 2022'!D5</f>
        <v>0</v>
      </c>
      <c r="F17" s="35">
        <f>-'EJECUCIÓN INGRESOS MARZO 2022'!E5</f>
        <v>174078000</v>
      </c>
      <c r="G17" s="35">
        <f>-'EJECUCIÓN INGRESOS MARZO 2022'!F5</f>
        <v>51965265</v>
      </c>
      <c r="H17" s="35">
        <f>-'EJECUCIÓN INGRESOS MARZO 2022'!G5</f>
        <v>80207429</v>
      </c>
      <c r="I17" s="35">
        <f>-'EJECUCIÓN INGRESOS MARZO 2022'!H5</f>
        <v>93870571</v>
      </c>
      <c r="J17" s="45">
        <f>'EJECUCIÓN INGRESOS MARZO 2022'!I5</f>
        <v>46.0756</v>
      </c>
    </row>
    <row r="18" spans="1:10" ht="15">
      <c r="A18" s="37" t="s">
        <v>38</v>
      </c>
      <c r="B18" s="38" t="s">
        <v>39</v>
      </c>
      <c r="C18" s="39">
        <f>+C19</f>
        <v>93000</v>
      </c>
      <c r="D18" s="39">
        <f aca="true" t="shared" si="6" ref="D18:H22">+D19</f>
        <v>0</v>
      </c>
      <c r="E18" s="39">
        <f t="shared" si="6"/>
        <v>0</v>
      </c>
      <c r="F18" s="39">
        <f t="shared" si="6"/>
        <v>93000</v>
      </c>
      <c r="G18" s="39">
        <f t="shared" si="6"/>
        <v>0</v>
      </c>
      <c r="H18" s="39">
        <f t="shared" si="6"/>
        <v>0</v>
      </c>
      <c r="I18" s="39">
        <f aca="true" t="shared" si="7" ref="I18:J22">+I19</f>
        <v>93000</v>
      </c>
      <c r="J18" s="46">
        <f t="shared" si="7"/>
        <v>0</v>
      </c>
    </row>
    <row r="19" spans="1:10" ht="15">
      <c r="A19" s="33" t="s">
        <v>40</v>
      </c>
      <c r="B19" s="34" t="s">
        <v>41</v>
      </c>
      <c r="C19" s="35">
        <f>+C20</f>
        <v>93000</v>
      </c>
      <c r="D19" s="35">
        <f t="shared" si="6"/>
        <v>0</v>
      </c>
      <c r="E19" s="35">
        <f t="shared" si="6"/>
        <v>0</v>
      </c>
      <c r="F19" s="35">
        <f t="shared" si="6"/>
        <v>93000</v>
      </c>
      <c r="G19" s="35">
        <f t="shared" si="6"/>
        <v>0</v>
      </c>
      <c r="H19" s="35">
        <f t="shared" si="6"/>
        <v>0</v>
      </c>
      <c r="I19" s="35">
        <f t="shared" si="7"/>
        <v>93000</v>
      </c>
      <c r="J19" s="45">
        <f t="shared" si="7"/>
        <v>0</v>
      </c>
    </row>
    <row r="20" spans="1:10" ht="15">
      <c r="A20" s="37" t="s">
        <v>42</v>
      </c>
      <c r="B20" s="38" t="s">
        <v>43</v>
      </c>
      <c r="C20" s="39">
        <f>+C21</f>
        <v>93000</v>
      </c>
      <c r="D20" s="39">
        <f t="shared" si="6"/>
        <v>0</v>
      </c>
      <c r="E20" s="39">
        <f t="shared" si="6"/>
        <v>0</v>
      </c>
      <c r="F20" s="39">
        <f t="shared" si="6"/>
        <v>93000</v>
      </c>
      <c r="G20" s="39">
        <f t="shared" si="6"/>
        <v>0</v>
      </c>
      <c r="H20" s="39">
        <f t="shared" si="6"/>
        <v>0</v>
      </c>
      <c r="I20" s="39">
        <f t="shared" si="7"/>
        <v>93000</v>
      </c>
      <c r="J20" s="40">
        <f t="shared" si="7"/>
        <v>0</v>
      </c>
    </row>
    <row r="21" spans="1:10" ht="15">
      <c r="A21" s="33" t="s">
        <v>44</v>
      </c>
      <c r="B21" s="34" t="s">
        <v>45</v>
      </c>
      <c r="C21" s="35">
        <f>+C22</f>
        <v>93000</v>
      </c>
      <c r="D21" s="35">
        <f t="shared" si="6"/>
        <v>0</v>
      </c>
      <c r="E21" s="35">
        <f t="shared" si="6"/>
        <v>0</v>
      </c>
      <c r="F21" s="35">
        <f t="shared" si="6"/>
        <v>93000</v>
      </c>
      <c r="G21" s="35">
        <f t="shared" si="6"/>
        <v>0</v>
      </c>
      <c r="H21" s="35">
        <f t="shared" si="6"/>
        <v>0</v>
      </c>
      <c r="I21" s="35">
        <f t="shared" si="7"/>
        <v>93000</v>
      </c>
      <c r="J21" s="36">
        <f t="shared" si="7"/>
        <v>0</v>
      </c>
    </row>
    <row r="22" spans="1:10" ht="15">
      <c r="A22" s="37" t="s">
        <v>46</v>
      </c>
      <c r="B22" s="38" t="s">
        <v>47</v>
      </c>
      <c r="C22" s="39">
        <f>+C23</f>
        <v>93000</v>
      </c>
      <c r="D22" s="39">
        <f t="shared" si="6"/>
        <v>0</v>
      </c>
      <c r="E22" s="39">
        <f t="shared" si="6"/>
        <v>0</v>
      </c>
      <c r="F22" s="39">
        <f t="shared" si="6"/>
        <v>93000</v>
      </c>
      <c r="G22" s="39">
        <f t="shared" si="6"/>
        <v>0</v>
      </c>
      <c r="H22" s="39">
        <f t="shared" si="6"/>
        <v>0</v>
      </c>
      <c r="I22" s="39">
        <f t="shared" si="7"/>
        <v>93000</v>
      </c>
      <c r="J22" s="40">
        <f t="shared" si="7"/>
        <v>0</v>
      </c>
    </row>
    <row r="23" spans="1:10" ht="15">
      <c r="A23" s="33" t="s">
        <v>48</v>
      </c>
      <c r="B23" s="34" t="s">
        <v>49</v>
      </c>
      <c r="C23" s="35">
        <f>-'EJECUCIÓN INGRESOS MARZO 2022'!B6</f>
        <v>93000</v>
      </c>
      <c r="D23" s="35">
        <f>-'EJECUCIÓN INGRESOS MARZO 2022'!C6</f>
        <v>0</v>
      </c>
      <c r="E23" s="35">
        <f>-'EJECUCIÓN INGRESOS MARZO 2022'!D6</f>
        <v>0</v>
      </c>
      <c r="F23" s="35">
        <f>-'EJECUCIÓN INGRESOS MARZO 2022'!E6</f>
        <v>93000</v>
      </c>
      <c r="G23" s="35">
        <f>-'EJECUCIÓN INGRESOS MARZO 2022'!F6</f>
        <v>0</v>
      </c>
      <c r="H23" s="35">
        <f>-'EJECUCIÓN INGRESOS MARZO 2022'!G6</f>
        <v>0</v>
      </c>
      <c r="I23" s="35">
        <f>-'EJECUCIÓN INGRESOS MARZO 2022'!H6</f>
        <v>93000</v>
      </c>
      <c r="J23" s="36">
        <f>-'EJECUCIÓN INGRESOS MARZO 2022'!I6</f>
        <v>0</v>
      </c>
    </row>
    <row r="24" spans="1:10" ht="15">
      <c r="A24" s="37" t="s">
        <v>50</v>
      </c>
      <c r="B24" s="38" t="s">
        <v>51</v>
      </c>
      <c r="C24" s="39">
        <f>+C25</f>
        <v>24820625000</v>
      </c>
      <c r="D24" s="39">
        <f aca="true" t="shared" si="8" ref="D24:H25">+D25</f>
        <v>0</v>
      </c>
      <c r="E24" s="39">
        <f t="shared" si="8"/>
        <v>0</v>
      </c>
      <c r="F24" s="39">
        <f t="shared" si="8"/>
        <v>24820625000</v>
      </c>
      <c r="G24" s="39">
        <f t="shared" si="8"/>
        <v>0</v>
      </c>
      <c r="H24" s="39">
        <f t="shared" si="8"/>
        <v>0</v>
      </c>
      <c r="I24" s="39">
        <f>+I25</f>
        <v>24820625000</v>
      </c>
      <c r="J24" s="40">
        <f>+J25</f>
        <v>0</v>
      </c>
    </row>
    <row r="25" spans="1:10" ht="15">
      <c r="A25" s="33" t="s">
        <v>52</v>
      </c>
      <c r="B25" s="34" t="s">
        <v>53</v>
      </c>
      <c r="C25" s="35">
        <f>+C26</f>
        <v>24820625000</v>
      </c>
      <c r="D25" s="35">
        <f t="shared" si="8"/>
        <v>0</v>
      </c>
      <c r="E25" s="35">
        <f t="shared" si="8"/>
        <v>0</v>
      </c>
      <c r="F25" s="35">
        <f t="shared" si="8"/>
        <v>24820625000</v>
      </c>
      <c r="G25" s="35">
        <f t="shared" si="8"/>
        <v>0</v>
      </c>
      <c r="H25" s="35">
        <f t="shared" si="8"/>
        <v>0</v>
      </c>
      <c r="I25" s="35">
        <f>+I26</f>
        <v>24820625000</v>
      </c>
      <c r="J25" s="36">
        <f>+J26</f>
        <v>0</v>
      </c>
    </row>
    <row r="26" spans="1:10" ht="15">
      <c r="A26" s="37" t="s">
        <v>54</v>
      </c>
      <c r="B26" s="38" t="s">
        <v>55</v>
      </c>
      <c r="C26" s="39">
        <f>-'EJECUCIÓN INGRESOS MARZO 2022'!B7</f>
        <v>24820625000</v>
      </c>
      <c r="D26" s="39">
        <f>-'EJECUCIÓN INGRESOS MARZO 2022'!C7</f>
        <v>0</v>
      </c>
      <c r="E26" s="39">
        <f>-'EJECUCIÓN INGRESOS MARZO 2022'!D7</f>
        <v>0</v>
      </c>
      <c r="F26" s="39">
        <f>-'EJECUCIÓN INGRESOS MARZO 2022'!E7</f>
        <v>24820625000</v>
      </c>
      <c r="G26" s="39">
        <f>-'EJECUCIÓN INGRESOS MARZO 2022'!F7</f>
        <v>0</v>
      </c>
      <c r="H26" s="39">
        <f>-'EJECUCIÓN INGRESOS MARZO 2022'!G7</f>
        <v>0</v>
      </c>
      <c r="I26" s="39">
        <f>-'EJECUCIÓN INGRESOS MARZO 2022'!H7</f>
        <v>24820625000</v>
      </c>
      <c r="J26" s="40">
        <f>-'EJECUCIÓN INGRESOS MARZO 2022'!I7</f>
        <v>0</v>
      </c>
    </row>
    <row r="27" spans="1:10" ht="15">
      <c r="A27" s="37" t="s">
        <v>56</v>
      </c>
      <c r="B27" s="38" t="s">
        <v>57</v>
      </c>
      <c r="C27" s="39">
        <f>+C28</f>
        <v>0</v>
      </c>
      <c r="D27" s="39">
        <f aca="true" t="shared" si="9" ref="D27:H30">+D28</f>
        <v>0</v>
      </c>
      <c r="E27" s="39">
        <f t="shared" si="9"/>
        <v>0</v>
      </c>
      <c r="F27" s="39">
        <f t="shared" si="9"/>
        <v>0</v>
      </c>
      <c r="G27" s="39">
        <f t="shared" si="9"/>
        <v>524659</v>
      </c>
      <c r="H27" s="39">
        <f t="shared" si="9"/>
        <v>1320340</v>
      </c>
      <c r="I27" s="39">
        <f aca="true" t="shared" si="10" ref="I27:J30">+I28</f>
        <v>-1320340</v>
      </c>
      <c r="J27" s="40">
        <f t="shared" si="10"/>
        <v>0</v>
      </c>
    </row>
    <row r="28" spans="1:10" ht="15">
      <c r="A28" s="33" t="s">
        <v>58</v>
      </c>
      <c r="B28" s="34" t="s">
        <v>59</v>
      </c>
      <c r="C28" s="35">
        <f>+C29</f>
        <v>0</v>
      </c>
      <c r="D28" s="35">
        <f t="shared" si="9"/>
        <v>0</v>
      </c>
      <c r="E28" s="35">
        <f t="shared" si="9"/>
        <v>0</v>
      </c>
      <c r="F28" s="35">
        <f t="shared" si="9"/>
        <v>0</v>
      </c>
      <c r="G28" s="35">
        <f t="shared" si="9"/>
        <v>524659</v>
      </c>
      <c r="H28" s="35">
        <f t="shared" si="9"/>
        <v>1320340</v>
      </c>
      <c r="I28" s="35">
        <f t="shared" si="10"/>
        <v>-1320340</v>
      </c>
      <c r="J28" s="36">
        <f t="shared" si="10"/>
        <v>0</v>
      </c>
    </row>
    <row r="29" spans="1:10" ht="15">
      <c r="A29" s="37" t="s">
        <v>60</v>
      </c>
      <c r="B29" s="38" t="s">
        <v>61</v>
      </c>
      <c r="C29" s="39">
        <f>+C30</f>
        <v>0</v>
      </c>
      <c r="D29" s="39">
        <f t="shared" si="9"/>
        <v>0</v>
      </c>
      <c r="E29" s="39">
        <f t="shared" si="9"/>
        <v>0</v>
      </c>
      <c r="F29" s="39">
        <f t="shared" si="9"/>
        <v>0</v>
      </c>
      <c r="G29" s="39">
        <f t="shared" si="9"/>
        <v>524659</v>
      </c>
      <c r="H29" s="39">
        <f t="shared" si="9"/>
        <v>1320340</v>
      </c>
      <c r="I29" s="39">
        <f t="shared" si="10"/>
        <v>-1320340</v>
      </c>
      <c r="J29" s="40">
        <f t="shared" si="10"/>
        <v>0</v>
      </c>
    </row>
    <row r="30" spans="1:10" ht="15">
      <c r="A30" s="33" t="s">
        <v>62</v>
      </c>
      <c r="B30" s="34" t="s">
        <v>63</v>
      </c>
      <c r="C30" s="35">
        <f>+C31</f>
        <v>0</v>
      </c>
      <c r="D30" s="35">
        <f t="shared" si="9"/>
        <v>0</v>
      </c>
      <c r="E30" s="35">
        <f t="shared" si="9"/>
        <v>0</v>
      </c>
      <c r="F30" s="35">
        <f t="shared" si="9"/>
        <v>0</v>
      </c>
      <c r="G30" s="35">
        <f t="shared" si="9"/>
        <v>524659</v>
      </c>
      <c r="H30" s="35">
        <f t="shared" si="9"/>
        <v>1320340</v>
      </c>
      <c r="I30" s="35">
        <f t="shared" si="10"/>
        <v>-1320340</v>
      </c>
      <c r="J30" s="36">
        <f t="shared" si="10"/>
        <v>0</v>
      </c>
    </row>
    <row r="31" spans="1:10" ht="15.75" thickBot="1">
      <c r="A31" s="41" t="s">
        <v>64</v>
      </c>
      <c r="B31" s="42" t="s">
        <v>65</v>
      </c>
      <c r="C31" s="43">
        <f>-'EJECUCIÓN INGRESOS MARZO 2022'!B8</f>
        <v>0</v>
      </c>
      <c r="D31" s="43">
        <f>-'EJECUCIÓN INGRESOS MARZO 2022'!C8</f>
        <v>0</v>
      </c>
      <c r="E31" s="43">
        <f>-'EJECUCIÓN INGRESOS MARZO 2022'!D8</f>
        <v>0</v>
      </c>
      <c r="F31" s="43">
        <f>-'EJECUCIÓN INGRESOS MARZO 2022'!E8</f>
        <v>0</v>
      </c>
      <c r="G31" s="43">
        <f>-'EJECUCIÓN INGRESOS MARZO 2022'!F8</f>
        <v>524659</v>
      </c>
      <c r="H31" s="43">
        <f>-'EJECUCIÓN INGRESOS MARZO 2022'!G8</f>
        <v>1320340</v>
      </c>
      <c r="I31" s="43">
        <f>-'EJECUCIÓN INGRESOS MARZO 2022'!H8</f>
        <v>-1320340</v>
      </c>
      <c r="J31" s="44">
        <f>-'EJECUCIÓN INGRESOS MARZO 2022'!I8</f>
        <v>0</v>
      </c>
    </row>
    <row r="32" spans="1:10" ht="15">
      <c r="A32" s="5"/>
      <c r="B32" s="6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6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6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6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6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6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6"/>
      <c r="C38" s="5"/>
      <c r="D38" s="5"/>
      <c r="E38" s="5"/>
      <c r="F38" s="5"/>
      <c r="G38" s="5"/>
      <c r="H38" s="5"/>
      <c r="I38" s="5"/>
      <c r="J38" s="5"/>
    </row>
    <row r="39" spans="1:10" ht="15.75" thickBot="1">
      <c r="A39" s="5"/>
      <c r="B39" s="6"/>
      <c r="C39" s="7"/>
      <c r="D39" s="8"/>
      <c r="E39" s="8"/>
      <c r="F39" s="9"/>
      <c r="G39" s="8"/>
      <c r="H39" s="8"/>
      <c r="I39" s="8"/>
      <c r="J39" s="5"/>
    </row>
    <row r="40" spans="1:10" s="15" customFormat="1" ht="15.75">
      <c r="A40" s="10"/>
      <c r="B40" s="11"/>
      <c r="C40" s="12"/>
      <c r="D40" s="13" t="s">
        <v>80</v>
      </c>
      <c r="E40" s="10"/>
      <c r="F40" s="14"/>
      <c r="G40" s="10"/>
      <c r="H40" s="14" t="s">
        <v>81</v>
      </c>
      <c r="I40" s="10"/>
      <c r="J40" s="10"/>
    </row>
    <row r="41" spans="1:10" s="15" customFormat="1" ht="15.75">
      <c r="A41" s="10"/>
      <c r="B41" s="11"/>
      <c r="C41" s="16"/>
      <c r="D41" s="13" t="s">
        <v>82</v>
      </c>
      <c r="E41" s="10"/>
      <c r="F41" s="14"/>
      <c r="G41" s="10"/>
      <c r="H41" s="14" t="s">
        <v>83</v>
      </c>
      <c r="I41" s="10"/>
      <c r="J41" s="10"/>
    </row>
    <row r="42" spans="1:10" s="15" customFormat="1" ht="15.75">
      <c r="A42" s="10"/>
      <c r="B42" s="14"/>
      <c r="C42" s="10"/>
      <c r="D42" s="14" t="s">
        <v>84</v>
      </c>
      <c r="E42" s="10"/>
      <c r="F42" s="14"/>
      <c r="G42" s="10"/>
      <c r="H42" s="14" t="s">
        <v>85</v>
      </c>
      <c r="I42" s="10"/>
      <c r="J42" s="10"/>
    </row>
    <row r="43" spans="1:10" ht="15">
      <c r="A43" s="5"/>
      <c r="B43" s="17"/>
      <c r="C43" s="5"/>
      <c r="D43" s="17"/>
      <c r="E43" s="5"/>
      <c r="F43" s="17"/>
      <c r="G43" s="5"/>
      <c r="H43" s="17"/>
      <c r="I43" s="5"/>
      <c r="J43" s="5"/>
    </row>
    <row r="44" spans="1:10" s="18" customFormat="1" ht="28.5" customHeight="1">
      <c r="A44" s="55" t="s">
        <v>86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10" ht="16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5" customHeight="1">
      <c r="A46" s="20" t="s">
        <v>87</v>
      </c>
      <c r="B46" s="6"/>
      <c r="C46" s="5"/>
      <c r="D46" s="56"/>
      <c r="E46" s="56"/>
      <c r="F46" s="56"/>
      <c r="G46" s="56"/>
      <c r="H46" s="56"/>
      <c r="I46" s="56"/>
      <c r="J46" s="5"/>
    </row>
    <row r="47" spans="1:10" ht="15">
      <c r="A47" s="21" t="s">
        <v>90</v>
      </c>
      <c r="B47" s="6"/>
      <c r="C47" s="5"/>
      <c r="D47" s="5"/>
      <c r="E47" s="5"/>
      <c r="F47" s="5"/>
      <c r="G47" s="5"/>
      <c r="H47" s="5"/>
      <c r="I47" s="5"/>
      <c r="J47" s="5"/>
    </row>
    <row r="48" ht="15">
      <c r="B48" s="22"/>
    </row>
  </sheetData>
  <sheetProtection/>
  <mergeCells count="12">
    <mergeCell ref="A44:J44"/>
    <mergeCell ref="D46:I46"/>
    <mergeCell ref="A2:J2"/>
    <mergeCell ref="A3:J3"/>
    <mergeCell ref="A7:A8"/>
    <mergeCell ref="B7:B8"/>
    <mergeCell ref="C7:C8"/>
    <mergeCell ref="D7:E7"/>
    <mergeCell ref="F7:F8"/>
    <mergeCell ref="G7:H7"/>
    <mergeCell ref="J7:J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0" scale="62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 Asenet Gonzalez Torres</dc:creator>
  <cp:keywords/>
  <dc:description/>
  <cp:lastModifiedBy>Nidia Asenet Gonzalez Torres</cp:lastModifiedBy>
  <cp:lastPrinted>2022-03-08T15:45:55Z</cp:lastPrinted>
  <dcterms:created xsi:type="dcterms:W3CDTF">2022-02-08T15:29:08Z</dcterms:created>
  <dcterms:modified xsi:type="dcterms:W3CDTF">2022-05-12T19:13:35Z</dcterms:modified>
  <cp:category/>
  <cp:version/>
  <cp:contentType/>
  <cp:contentStatus/>
</cp:coreProperties>
</file>