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jaime.becerra\Documents\Gestión Contrato Alcaldía Chapinero\1.SIG\Plan de Gestión\Consolidado Planes de Gestión\2019\"/>
    </mc:Choice>
  </mc:AlternateContent>
  <bookViews>
    <workbookView xWindow="0" yWindow="0" windowWidth="28800" windowHeight="12135" tabRatio="465"/>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PROCESO'!$A$13:$AT$35</definedName>
    <definedName name="_xlnm.Print_Area" localSheetId="0">'PLAN GESTION POR PROCESO'!$A$1:$AT$41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5" i="1" l="1"/>
  <c r="AC25" i="1"/>
  <c r="AC24" i="1"/>
  <c r="AC23" i="1" l="1"/>
  <c r="AC20" i="1"/>
  <c r="AB26" i="1" l="1"/>
  <c r="AH34" i="1" l="1"/>
  <c r="X31" i="1"/>
  <c r="AS19" i="1" l="1"/>
  <c r="AS20" i="1"/>
  <c r="AS21" i="1"/>
  <c r="AS22" i="1"/>
  <c r="AS23" i="1"/>
  <c r="AS24" i="1"/>
  <c r="AS25" i="1"/>
  <c r="AS26" i="1"/>
  <c r="AS27" i="1"/>
  <c r="AS28" i="1"/>
  <c r="AS29" i="1"/>
  <c r="AS30" i="1"/>
  <c r="AS31" i="1"/>
  <c r="AS32" i="1"/>
  <c r="AS33" i="1"/>
  <c r="AS34" i="1"/>
  <c r="AS18" i="1"/>
  <c r="AM19" i="1"/>
  <c r="AM20" i="1"/>
  <c r="AM21" i="1"/>
  <c r="AM22" i="1"/>
  <c r="AM23" i="1"/>
  <c r="AM24" i="1"/>
  <c r="AM25" i="1"/>
  <c r="AM26" i="1"/>
  <c r="AM27" i="1"/>
  <c r="AM28" i="1"/>
  <c r="AM29" i="1"/>
  <c r="AM31" i="1"/>
  <c r="AM32" i="1"/>
  <c r="AM33" i="1"/>
  <c r="AH19" i="1"/>
  <c r="AH21" i="1"/>
  <c r="AH22" i="1"/>
  <c r="AH23" i="1"/>
  <c r="AH26" i="1"/>
  <c r="AH27" i="1"/>
  <c r="AH28" i="1"/>
  <c r="AH29" i="1"/>
  <c r="AH30" i="1"/>
  <c r="AH31" i="1"/>
  <c r="AH32" i="1"/>
  <c r="AC29" i="1"/>
  <c r="AC31" i="1"/>
  <c r="AC32" i="1"/>
  <c r="AC33" i="1"/>
  <c r="X23" i="1" l="1"/>
  <c r="X32" i="1"/>
  <c r="X28" i="1"/>
  <c r="X29" i="1"/>
  <c r="X35" i="1" l="1"/>
  <c r="P18" i="1"/>
  <c r="P19" i="1"/>
  <c r="P23" i="1"/>
  <c r="P30" i="1"/>
  <c r="E35" i="1"/>
  <c r="AH35" i="1"/>
  <c r="AM35" i="1"/>
  <c r="AR35" i="1"/>
</calcChain>
</file>

<file path=xl/comments1.xml><?xml version="1.0" encoding="utf-8"?>
<comments xmlns="http://schemas.openxmlformats.org/spreadsheetml/2006/main">
  <authors>
    <author>juan.jimenez</author>
  </authors>
  <commentList>
    <comment ref="J16" authorId="0" shapeId="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<sst xmlns="http://schemas.openxmlformats.org/spreadsheetml/2006/main" count="525" uniqueCount="291">
  <si>
    <t>SECRETARIA DISTRITAL DE GOBIERNO</t>
  </si>
  <si>
    <t>VIGENCIA DE LA PLANEACIÓN</t>
  </si>
  <si>
    <t>CONTROL DE CAMBIOS</t>
  </si>
  <si>
    <t>ALCALDÍA LOCAL</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</si>
  <si>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</si>
  <si>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</si>
  <si>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</si>
  <si>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</si>
  <si>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</si>
  <si>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</si>
  <si>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</si>
  <si>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</si>
  <si>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</si>
  <si>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</si>
  <si>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</si>
  <si>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</si>
  <si>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</si>
  <si>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</si>
  <si>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</si>
  <si>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</si>
  <si>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</si>
  <si>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</si>
  <si>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</si>
  <si>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</si>
  <si>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</si>
  <si>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</si>
  <si>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</si>
  <si>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</si>
  <si>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</si>
  <si>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</si>
  <si>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</si>
  <si>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</si>
  <si>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</si>
  <si>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</si>
  <si>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</si>
  <si>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</si>
  <si>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</si>
  <si>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</si>
  <si>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</si>
  <si>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</si>
  <si>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</si>
  <si>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</si>
  <si>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</si>
  <si>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</si>
  <si>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</si>
  <si>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</si>
  <si>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</si>
  <si>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</si>
  <si>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</si>
  <si>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</si>
  <si>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</si>
  <si>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</si>
  <si>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</si>
  <si>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</si>
  <si>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</si>
  <si>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</si>
  <si>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</si>
  <si>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</si>
  <si>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</si>
  <si>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</si>
  <si>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</si>
  <si>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</si>
  <si>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</si>
  <si>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</si>
  <si>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</si>
  <si>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</si>
  <si>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</si>
  <si>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</si>
  <si>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</si>
  <si>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</si>
  <si>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</si>
  <si>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</si>
  <si>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</si>
  <si>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</si>
  <si>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</si>
  <si>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</si>
  <si>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</si>
  <si>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</si>
  <si>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</si>
  <si>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</si>
  <si>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</si>
  <si>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</si>
  <si>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</si>
  <si>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</si>
  <si>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</si>
  <si>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</si>
  <si>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</si>
  <si>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</si>
  <si>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</si>
  <si>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</si>
  <si>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</si>
  <si>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</si>
  <si>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</si>
  <si>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</si>
  <si>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</si>
  <si>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</si>
  <si>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</si>
  <si>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</si>
  <si>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</si>
  <si>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Realizar 24 acciones de control u operativos en materia de obras y urbanismo relacionados con la integridad urbanística.</t>
  </si>
  <si>
    <t>Cantidad de acciones de control u operativos en materia de urbanismo realizados</t>
  </si>
  <si>
    <t>Número de Acciones de Control u Operativos en Materia de Urbanismo Relacionados con la Integridad urbanística realizados</t>
  </si>
  <si>
    <t>Operativos en materia de urbanismo</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</si>
  <si>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</si>
  <si>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</si>
  <si>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la Integridad del Espacio Público Realizados</t>
  </si>
  <si>
    <t>Operativos de Recuperación de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</si>
  <si>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</si>
  <si>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</si>
  <si>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</si>
  <si>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</si>
  <si>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</si>
  <si>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</si>
  <si>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</si>
  <si>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</si>
  <si>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</si>
  <si>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</si>
  <si>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</si>
  <si>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</si>
  <si>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</si>
  <si>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</si>
  <si>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</si>
  <si>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</si>
  <si>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</si>
  <si>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</si>
  <si>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</si>
  <si>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</si>
  <si>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t>N/A</t>
  </si>
  <si>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</si>
  <si>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</si>
  <si>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</si>
  <si>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</si>
  <si>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</si>
  <si>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</si>
  <si>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</si>
  <si>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</si>
  <si>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</si>
  <si>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</si>
  <si>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</si>
  <si>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</si>
  <si>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</si>
  <si>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</si>
  <si>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</si>
  <si>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</si>
  <si>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</si>
  <si>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</si>
  <si>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 xml:space="preserve">ELABORÓ: </t>
  </si>
  <si>
    <t xml:space="preserve">REVISÓ: </t>
  </si>
  <si>
    <t>APROBÓ:</t>
  </si>
  <si>
    <t>Firma:</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</si>
  <si>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</si>
  <si>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</si>
  <si>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</si>
  <si>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</si>
  <si>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</si>
  <si>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</si>
  <si>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</si>
  <si>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</si>
  <si>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</si>
  <si>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</si>
  <si>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</si>
  <si>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</si>
  <si>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</si>
  <si>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</si>
  <si>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</si>
  <si>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</si>
  <si>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</si>
  <si>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</si>
  <si>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</si>
  <si>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</si>
  <si>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</si>
  <si>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</si>
  <si>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</si>
  <si>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</si>
  <si>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</si>
  <si>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</si>
  <si>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</si>
  <si>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</si>
  <si>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</si>
  <si>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</si>
  <si>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</si>
  <si>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</si>
  <si>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</si>
  <si>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</si>
  <si>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</si>
  <si>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</si>
  <si>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</si>
  <si>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</si>
  <si>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</si>
  <si>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</si>
  <si>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</si>
  <si>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</si>
  <si>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</si>
  <si>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</si>
  <si>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</si>
  <si>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</si>
  <si>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</si>
  <si>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</si>
  <si>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</si>
  <si>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</si>
  <si>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</si>
  <si>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</si>
  <si>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</si>
  <si>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</si>
  <si>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</si>
  <si>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</si>
  <si>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</si>
  <si>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</si>
  <si>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</si>
  <si>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</si>
  <si>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</si>
  <si>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</si>
  <si>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</si>
  <si>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</si>
  <si>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</si>
  <si>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</si>
  <si>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</si>
  <si>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</si>
  <si>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</si>
  <si>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</si>
  <si>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</si>
  <si>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</si>
  <si>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</si>
  <si>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</si>
  <si>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</si>
  <si>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</si>
  <si>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</si>
  <si>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</si>
  <si>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ALCALDÍA LOCAL DE CHAPINERO</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</si>
  <si>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</si>
  <si>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</si>
  <si>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GESTIÓN PÚBLICA TERRITORIAL LOCAL 
GESTIÓN CORPORATIVA LOCAL
INSPECCIÓN VIGILANCIA Y CONTROL
GERENCIA DE TIC</t>
  </si>
  <si>
    <t>Porcentaje de Cumplimiento PLAN DE GESTIÓN 2019</t>
  </si>
  <si>
    <t>META NO PROGRAMADA</t>
  </si>
  <si>
    <t>PRIMER TRIMESTRE</t>
  </si>
  <si>
    <t>SEGUNDO TRIMESTRE</t>
  </si>
  <si>
    <t>TERCER TRIMESTRE</t>
  </si>
  <si>
    <t>CUARTO TRIMESTRE</t>
  </si>
  <si>
    <t>requerimientos ciudadanos vencidos con respuesta</t>
  </si>
  <si>
    <t xml:space="preserve">Informe PREDIS Marzo 2019 </t>
  </si>
  <si>
    <t>En materia de Obras y Urbanismo  en el primer trimestre del año 2019 se realizaron Cinco (5) Operativos y Sesenta y Dos (62) Acciones de Control de la siguiente manera:                                                                                                                                                                                                                                                                                                                                                                                                    Tres (3) Operativos de control en Cerros Orientales - Sector Rural.
Dos (2) Operativos de Control de Antenas de Telecomunicaciones.
Dos (2) Acciones control de antenas en Espacio Publico.
(60) Acciones de Control  de Obras y Urbanismo (Verificación de legalidad de obras Sector Urbano de la Localidad).</t>
  </si>
  <si>
    <t>Matriz Operativos, Informes Operativos y Fotografías.</t>
  </si>
  <si>
    <t>Actas Operativos, Matriz Acciones de Control u Operativos.</t>
  </si>
  <si>
    <t>Reporte DTI</t>
  </si>
  <si>
    <t xml:space="preserve">Inversión: Total ($28.347.710.490), Giros($346.687.297) equivalente al 1,22% .  (Total giros $346.687.297 / Total obligaciones x pagar $28.347.710.490)*100= 1,22%. </t>
  </si>
  <si>
    <t xml:space="preserve">Inversión: Obligaciones por pagar vigencias 2017 y anteriores.  (Total giros $106.882.321 / Total obligaciones x pagar $1.861.988.484)*100= 5,74%. </t>
  </si>
  <si>
    <t>Se realizaron Opreativos de Recuperación de Espacio Público en las semanas comprendidas entre:
Operativo entre el 13 al 20 de marzo de 2019 Secretaria de Integración Social.
Operativo de habitante de calle y espacio publico entre el 24 al 30 de marzo de 2019 seguridad Alcaldía de Chapinero/ otras UAESP - Promoambiental, mediante acompañamiento de Policia Nacional.</t>
  </si>
  <si>
    <t>Actas Operativos y Fotográfias</t>
  </si>
  <si>
    <t>Se realizaron 44 acciones de control en materia de actividad económica en establecimientos de comercio donde se les aplicó las medidas correctivas correspondientes. En el archivo excel "Matriz 1er trimestre 2019 PG- Obras y urbanismo -IVC Chapinero enero 1 a mar31  2019"</t>
  </si>
  <si>
    <t>Reportes MIMEC - SIG</t>
  </si>
  <si>
    <t>La Alcaldía Local actualmente presenta un nivel de cumplimiento del 10% de las acciones de mejora documentadas y vigentes.</t>
  </si>
  <si>
    <t>De acuerdo al informe remitido por la DTI de los 6 lineamientos evaluados la alcaldía local cumple con el 24%</t>
  </si>
  <si>
    <t>Reporte SAC</t>
  </si>
  <si>
    <t>La Alcaldía Local dio respuesta al 100% de los requerimientos ciudadanos con corte a 31 de diciembre de 2018 programados para el trimestre de la vigencia 2019.</t>
  </si>
  <si>
    <r>
      <t xml:space="preserve">Incrementar en un </t>
    </r>
    <r>
      <rPr>
        <b/>
        <sz val="12"/>
        <rFont val="Arial"/>
        <family val="2"/>
      </rPr>
      <t>10%</t>
    </r>
    <r>
      <rPr>
        <sz val="12"/>
        <rFont val="Arial"/>
        <family val="2"/>
      </rPr>
      <t xml:space="preserve"> la participación de los ciudadanos en la audiencia de rendición de cuentas.</t>
    </r>
  </si>
  <si>
    <r>
      <t xml:space="preserve">Lograr el </t>
    </r>
    <r>
      <rPr>
        <b/>
        <sz val="12"/>
        <rFont val="Arial"/>
        <family val="2"/>
      </rPr>
      <t xml:space="preserve">65% </t>
    </r>
    <r>
      <rPr>
        <sz val="12"/>
        <rFont val="Arial"/>
        <family val="2"/>
      </rPr>
      <t>de avance en el cumplimiento físico del Plan de Desarrollo Local</t>
    </r>
  </si>
  <si>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</si>
  <si>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r>
      <t>Girar mínimo el 4</t>
    </r>
    <r>
      <rPr>
        <b/>
        <sz val="12"/>
        <rFont val="Arial"/>
        <family val="2"/>
      </rPr>
      <t>0%</t>
    </r>
    <r>
      <rPr>
        <sz val="12"/>
        <rFont val="Arial"/>
        <family val="2"/>
      </rPr>
      <t xml:space="preserve"> del presupuesto de inversión directa comprometido en la vigencia 2019</t>
    </r>
  </si>
  <si>
    <r>
      <t xml:space="preserve">Girar el </t>
    </r>
    <r>
      <rPr>
        <b/>
        <sz val="12"/>
        <rFont val="Arial"/>
        <family val="2"/>
      </rPr>
      <t>50%</t>
    </r>
    <r>
      <rPr>
        <sz val="12"/>
        <rFont val="Arial"/>
        <family val="2"/>
      </rPr>
      <t xml:space="preserve"> del presupuesto constituído como Obligaciones por Pagar de la vigencia 2017 y anteriores (Inversión).</t>
    </r>
  </si>
  <si>
    <r>
      <t xml:space="preserve">Girar el </t>
    </r>
    <r>
      <rPr>
        <b/>
        <sz val="12"/>
        <rFont val="Arial"/>
        <family val="2"/>
      </rPr>
      <t>50%</t>
    </r>
    <r>
      <rPr>
        <sz val="12"/>
        <rFont val="Arial"/>
        <family val="2"/>
      </rPr>
      <t xml:space="preserve"> del presupuesto constituído como Obligaciones por Pagar de la vigencia 2018 (Inversión).</t>
    </r>
  </si>
  <si>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</si>
  <si>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Según el visor MUSI reportado por la Secretaría Distrital de Planeación, el avance físico del plan de desarrollo local para el trimestre fue del 41%</t>
  </si>
  <si>
    <t>MATRIZ MUSI</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</si>
  <si>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</si>
  <si>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</si>
  <si>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</si>
  <si>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t>Se adiciona el avance de gestión de la Alcaldía Local realizado durante el I trimestre, obteniendo por resultado 60,78%.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</si>
  <si>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Obtener una calificación igual o superior al 80  % en conocimientos de MIPG por proceso y/o Alcaldía Local</t>
  </si>
  <si>
    <t xml:space="preserve">Se realizaron 59 acciones de control en materia de actividad económica en establecimientos de comercio (Abril - Junio) donde se les aplicó las medidas correctivas correspondientes. </t>
  </si>
  <si>
    <t>De acuerdo al informe remitido por la DTI de los 6 lineamientos evaluados la alcaldía local cumple con el 59%</t>
  </si>
  <si>
    <t>Informes RC y listado de asistencias.</t>
  </si>
  <si>
    <t xml:space="preserve">1.El Acta de Junio 2 corresponde a operativo en apoyo y  acompañamiento a la Secretaria de Integración, Policía de Chapinero,  y Promoambiental, ocupación de espacio publico en la Calle 39 con Avenida Caracas , se hace entrega de oferta institucional a 12 habitantes de Calle.
2.El Acta de junio 11 corresponde al operativo mediante el cual se retiro casetas de vigilancia por hechos notorios , en la carrera 14 No. 86 A 97 se anexa fotos.  No se tuvo acompañamiento del DADEP por cuanto para la fecha no se contaba con personal disponible. 
3.El Acta de Junio 12 corresponde a operativo en apoyo y  acompañamiento a la Secretaria de Integración,  ocupación de espacio publico en la Calle 49 con Avenida Caracas , se hace entrega de oferta institucional a 17 habitantes de Calle.
4.El Acta de junio 19 corresponde a operativo programado por la secretaria de gobierno, Policía Caí Virrey,  en el sector denominado Pulpo de la Calle 92.
5.El Acta de Junio 25 corresponde a operativo Mesa de Trabajo de la Coordinación de Seguridad,   restablecer espacio publico en los sectores de la Calle 97 con Carrera 15 hasta la Carrera 7 con Calle 94, Habitante de Calle con mas de 10 perros. 
6.El Acta de junio 26 corresponde al operativo mediante el cual se retiro sillas y cercas  por hechos notorios , en la calle 91 No. 19 C - 88, se anexa fotos del antes y después. No se tuvo acompañamiento del DADEP por cuanto para la fecha no se contaba con personal disponible. </t>
  </si>
  <si>
    <t xml:space="preserve">Informe PREDIS Junio 2019 </t>
  </si>
  <si>
    <t>(Valor de RP de inversión directa de la vigencia $ 4.042.561.347  / Valor total del presupuesto de inversión directa de la Vigencia $15.912.220.000)*100, equivalente a un 25,41%.</t>
  </si>
  <si>
    <t>(Valor de los giros de inversión directa de la vigencia $1.670.858.275  / Valor total del presupuesto de inversión directa de la vigencia $15.912.220.000)*100, equivalente a un 10,5%.</t>
  </si>
  <si>
    <t>(Valor de los giros de obligaciones por pagar de la vigencia 2017 y anteriores $525.431.325  / Valor total de las obligaciones por pagar de la vigencia 2017 y anteriores $1.861.988.484)*100, equivalente a un 28,22%.</t>
  </si>
  <si>
    <t>(Valor de los giros de obligaciones por pagar de la vigencia 2018 $3.612.756.258 / Valor total de las obligaciones por pagar de la vigencia 2018 $28.347.710.490)*100, equivalente a un 12,74%.</t>
  </si>
  <si>
    <t>Informe Medición Desempeño Ambiental</t>
  </si>
  <si>
    <t>Informe MUSI</t>
  </si>
  <si>
    <t xml:space="preserve">En materia de Obras y Urbanismo  en el segundo trimestre del año 2019 se realizaron 211 Acciones de Control u Operativos.                                                                                                                                                                                                                                                                                                                                                                                            </t>
  </si>
  <si>
    <t>Reporte SIG-MIMEC</t>
  </si>
  <si>
    <t>De acuerdo con el reporte extraido de los aplicativos SIG y MIMEC, la Alcaldía Local  presenta una gestión del 49% en las acciones de los planes de mejora.</t>
  </si>
  <si>
    <t>Reporte Requerimientos Ciudadanos</t>
  </si>
  <si>
    <t xml:space="preserve">La Alcaldía Local dio respuesta al 7,33% de los requerimientos ciudadanos programados para el trimestre. </t>
  </si>
  <si>
    <t>Uso eficiente de energía: Durante las inspecciones realizadas por el profesional ambiental se determinó que el 70% de los equipos de la alcaldía local se encontraron apagados.
Gestión de Residuos: Se otorga una calificación de 5 teniendo en cuenta que se evidencia una mezcla parcial de los residuos en el punto ecológico.
Movilidad sostenible: Se realizó reporte - 80 bimodal, 8 bici, 60 transporte público, 12 caminando, 2 carro compartido, 3 taxi, 18 carro particular, 10 moto, 2 otro.
Participación actividades ambientales:Participación del 50%
Reporte consumo de papel: No realizó reporte.
Consumo de papel: No se puede realizar comparación por reporte atrasado.</t>
  </si>
  <si>
    <t>242 ciudadanos asistentes a la rendición de cuentas, para lo cual se incrementó la asistencia en un 11% con relación a la vigencia anterior.</t>
  </si>
  <si>
    <t>De acuerdo al reporte remitido por la Dirección para la Gestión Policiva  se dio respuesta al 9% de los comparendos programados para el trimestre</t>
  </si>
  <si>
    <t>De acuerdo al reporte remitido por la Dirección para la Gestión Policiva  se dio respuesta al 21% de las quejas programados para el trimestre</t>
  </si>
  <si>
    <t>Reporte DGP</t>
  </si>
  <si>
    <t xml:space="preserve"> De acuerdo con el informe de avance PDL 2017-2020 remitido por la Secretaría Distrital de Planeación - SDP, el visor MUSI reporta para la Alcaldía Local un avance físico del 44,4%.</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</si>
  <si>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Se adiciona el avance de gestión de la Alcaldía Local realizado durante el Ii trimestre, obteniendo por resultado 73,30%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</si>
</sst>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0&quot;    &quot;;\-* #,##0.00&quot;    &quot;;* \-#&quot;    &quot;;@\ "/>
    <numFmt numFmtId="165" formatCode="0.0%"/>
  </numFmts>
  <fonts count="35"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20"/>
      <color theme="1"/>
      <name val="Arial"/>
      <family val="2"/>
    </font>
    <font>
      <b/>
      <sz val="11"/>
      <color theme="1"/>
      <name val="Arial"/>
      <family val="2"/>
    </font>
    <font>
      <b/>
      <sz val="18"/>
      <color theme="1"/>
      <name val="Calibri"/>
      <family val="2"/>
      <scheme val="minor"/>
    </font>
    <font>
      <b/>
      <sz val="26"/>
      <color theme="1"/>
      <name val="Arial"/>
      <family val="2"/>
    </font>
    <font>
      <b/>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b/>
      <sz val="10"/>
      <color indexed="8"/>
      <name val="Arial"/>
      <family val="2"/>
    </font>
    <font>
      <i/>
      <sz val="12"/>
      <name val="Arial"/>
      <family val="2"/>
    </font>
    <font>
      <b/>
      <sz val="16"/>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39997558519241921"/>
        <bgColor indexed="64"/>
      </patternFill>
    </fill>
  </fills>
  <borders count="4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70">
    <xf numFmtId="0" fontId="0" fillId="0" borderId="0" xfId="0"/>
    <xf numFmtId="0" fontId="17" fillId="0" borderId="4"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0" fillId="0" borderId="0" xfId="0" applyAlignment="1">
      <alignment wrapText="1"/>
    </xf>
    <xf numFmtId="0" fontId="17" fillId="0" borderId="5"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7"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9" borderId="8" xfId="0" applyFont="1" applyFill="1" applyBorder="1" applyAlignment="1">
      <alignment horizontal="justify" vertical="center" wrapText="1"/>
    </xf>
    <xf numFmtId="0" fontId="19" fillId="6" borderId="8"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19" fillId="10" borderId="9" xfId="0" applyFont="1" applyFill="1" applyBorder="1" applyAlignment="1">
      <alignment horizontal="justify" vertical="center" wrapText="1"/>
    </xf>
    <xf numFmtId="0" fontId="7" fillId="11" borderId="10"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7" fillId="12" borderId="2"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19" fillId="13" borderId="11" xfId="0" applyFont="1" applyFill="1" applyBorder="1" applyAlignment="1">
      <alignment horizontal="justify" vertical="center" wrapText="1"/>
    </xf>
    <xf numFmtId="0" fontId="19" fillId="13" borderId="8" xfId="0" applyFont="1" applyFill="1" applyBorder="1" applyAlignment="1">
      <alignment horizontal="justify" vertical="center" wrapText="1"/>
    </xf>
    <xf numFmtId="0" fontId="7" fillId="13" borderId="2" xfId="0" applyFont="1" applyFill="1" applyBorder="1" applyAlignment="1">
      <alignment vertical="center" wrapText="1"/>
    </xf>
    <xf numFmtId="0" fontId="19" fillId="14" borderId="10" xfId="0" applyFont="1" applyFill="1" applyBorder="1" applyAlignment="1">
      <alignment horizontal="justify" vertical="center" wrapText="1"/>
    </xf>
    <xf numFmtId="0" fontId="19" fillId="14"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0" fillId="14" borderId="8" xfId="0" applyFont="1" applyFill="1" applyBorder="1" applyAlignment="1">
      <alignment horizontal="justify" vertical="center" wrapText="1"/>
    </xf>
    <xf numFmtId="0" fontId="19" fillId="14" borderId="12" xfId="0" applyFont="1" applyFill="1" applyBorder="1" applyAlignment="1">
      <alignment horizontal="left" vertical="center" wrapText="1"/>
    </xf>
    <xf numFmtId="0" fontId="19" fillId="14" borderId="9"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15" fillId="6" borderId="16" xfId="0" applyFont="1" applyFill="1" applyBorder="1" applyAlignment="1" applyProtection="1">
      <alignment horizontal="center" vertical="center" wrapText="1"/>
      <protection locked="0"/>
    </xf>
    <xf numFmtId="0" fontId="0" fillId="0" borderId="0" xfId="0" applyProtection="1">
      <protection locked="0"/>
    </xf>
    <xf numFmtId="0" fontId="9" fillId="6" borderId="13" xfId="0" applyFont="1" applyFill="1" applyBorder="1" applyAlignment="1" applyProtection="1">
      <alignment horizontal="center" vertical="center" wrapText="1"/>
      <protection locked="0"/>
    </xf>
    <xf numFmtId="0" fontId="14" fillId="6" borderId="0" xfId="0" applyFont="1" applyFill="1" applyProtection="1">
      <protection locked="0"/>
    </xf>
    <xf numFmtId="0" fontId="9" fillId="5" borderId="25"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protection locked="0"/>
    </xf>
    <xf numFmtId="0" fontId="2" fillId="6"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vertical="center" wrapText="1"/>
      <protection locked="0"/>
    </xf>
    <xf numFmtId="0" fontId="2" fillId="6" borderId="1" xfId="0" applyFont="1" applyFill="1" applyBorder="1" applyAlignment="1" applyProtection="1">
      <alignment horizontal="left" vertical="center" wrapText="1"/>
      <protection locked="0"/>
    </xf>
    <xf numFmtId="0" fontId="2" fillId="6" borderId="0" xfId="0" applyFont="1" applyFill="1" applyBorder="1" applyAlignment="1" applyProtection="1">
      <alignment horizontal="justify" vertical="center" wrapText="1"/>
      <protection locked="0"/>
    </xf>
    <xf numFmtId="0" fontId="16" fillId="6" borderId="0" xfId="0" applyFont="1" applyFill="1" applyBorder="1" applyAlignment="1" applyProtection="1">
      <alignment horizontal="center" vertical="center"/>
      <protection locked="0"/>
    </xf>
    <xf numFmtId="0" fontId="16" fillId="6" borderId="0" xfId="0" applyFont="1" applyFill="1" applyBorder="1" applyAlignment="1" applyProtection="1">
      <alignment vertical="center"/>
      <protection locked="0"/>
    </xf>
    <xf numFmtId="0" fontId="4" fillId="6" borderId="0" xfId="0" applyFont="1" applyFill="1" applyBorder="1" applyAlignment="1" applyProtection="1">
      <alignment horizontal="center" vertical="center" wrapText="1"/>
      <protection locked="0"/>
    </xf>
    <xf numFmtId="0" fontId="14" fillId="6" borderId="0" xfId="0" applyFont="1" applyFill="1" applyAlignment="1" applyProtection="1">
      <alignment horizontal="center"/>
      <protection locked="0"/>
    </xf>
    <xf numFmtId="0" fontId="1" fillId="6" borderId="0" xfId="0" applyFont="1" applyFill="1" applyBorder="1" applyAlignment="1" applyProtection="1">
      <alignment horizontal="center" vertical="center" wrapText="1"/>
      <protection locked="0"/>
    </xf>
    <xf numFmtId="0" fontId="14" fillId="6" borderId="0" xfId="0" applyFont="1" applyFill="1" applyAlignment="1" applyProtection="1">
      <alignment horizontal="justify" vertical="center" wrapText="1"/>
      <protection locked="0"/>
    </xf>
    <xf numFmtId="0" fontId="1" fillId="20" borderId="21" xfId="0" applyFont="1" applyFill="1" applyBorder="1" applyAlignment="1" applyProtection="1">
      <alignment vertical="center" wrapText="1"/>
      <protection locked="0"/>
    </xf>
    <xf numFmtId="0" fontId="1" fillId="20" borderId="22" xfId="0" applyFont="1" applyFill="1" applyBorder="1" applyAlignment="1" applyProtection="1">
      <alignment vertical="center" wrapText="1"/>
      <protection locked="0"/>
    </xf>
    <xf numFmtId="0" fontId="1" fillId="20" borderId="22"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18" borderId="19" xfId="0" applyFont="1" applyFill="1" applyBorder="1" applyAlignment="1" applyProtection="1">
      <alignment horizontal="center" vertical="center" wrapText="1"/>
      <protection locked="0"/>
    </xf>
    <xf numFmtId="0" fontId="1" fillId="18" borderId="7" xfId="0" applyFont="1" applyFill="1" applyBorder="1" applyAlignment="1" applyProtection="1">
      <alignment horizontal="center" vertical="center" wrapText="1"/>
      <protection locked="0"/>
    </xf>
    <xf numFmtId="0" fontId="1" fillId="7" borderId="14"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16"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8" borderId="18" xfId="0" applyFont="1" applyFill="1" applyBorder="1" applyAlignment="1" applyProtection="1">
      <alignment horizontal="center" vertical="center" wrapText="1"/>
      <protection locked="0"/>
    </xf>
    <xf numFmtId="0" fontId="1" fillId="18" borderId="18" xfId="0" applyFont="1" applyFill="1" applyBorder="1" applyAlignment="1" applyProtection="1">
      <alignment vertical="center" wrapText="1"/>
      <protection locked="0"/>
    </xf>
    <xf numFmtId="0" fontId="1" fillId="7" borderId="26" xfId="0" applyFont="1" applyFill="1" applyBorder="1" applyAlignment="1" applyProtection="1">
      <alignment horizontal="center" vertical="center" wrapText="1"/>
      <protection locked="0"/>
    </xf>
    <xf numFmtId="0" fontId="1" fillId="7" borderId="24"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6" fillId="7" borderId="3" xfId="0" applyFont="1" applyFill="1" applyBorder="1" applyProtection="1">
      <protection locked="0"/>
    </xf>
    <xf numFmtId="0" fontId="1" fillId="16" borderId="3" xfId="0" applyFont="1" applyFill="1" applyBorder="1" applyAlignment="1" applyProtection="1">
      <alignment horizontal="center" vertical="center" wrapText="1"/>
      <protection locked="0"/>
    </xf>
    <xf numFmtId="0" fontId="1" fillId="17" borderId="3"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0" fontId="1" fillId="11" borderId="3" xfId="0" applyFont="1" applyFill="1" applyBorder="1" applyAlignment="1" applyProtection="1">
      <alignment horizontal="center" vertical="center" wrapText="1"/>
      <protection locked="0"/>
    </xf>
    <xf numFmtId="0" fontId="1" fillId="15" borderId="3" xfId="0" applyFont="1" applyFill="1" applyBorder="1" applyAlignment="1" applyProtection="1">
      <alignment horizontal="center" vertical="center" wrapText="1"/>
      <protection locked="0"/>
    </xf>
    <xf numFmtId="0" fontId="1" fillId="15" borderId="17" xfId="0" applyFont="1" applyFill="1" applyBorder="1" applyAlignment="1" applyProtection="1">
      <alignment horizontal="center" vertical="center" wrapText="1"/>
      <protection locked="0"/>
    </xf>
    <xf numFmtId="0" fontId="1" fillId="19" borderId="20" xfId="0" applyFont="1" applyFill="1" applyBorder="1" applyAlignment="1" applyProtection="1">
      <alignment vertical="center" wrapText="1"/>
      <protection locked="0"/>
    </xf>
    <xf numFmtId="9" fontId="23" fillId="6" borderId="30" xfId="4" applyFont="1" applyFill="1" applyBorder="1" applyAlignment="1" applyProtection="1">
      <alignment horizontal="center" vertical="center" wrapText="1"/>
      <protection locked="0"/>
    </xf>
    <xf numFmtId="9" fontId="22" fillId="6" borderId="27" xfId="4" applyFont="1" applyFill="1" applyBorder="1" applyAlignment="1" applyProtection="1">
      <alignment horizontal="center" vertical="center" wrapText="1"/>
      <protection locked="0"/>
    </xf>
    <xf numFmtId="0" fontId="0" fillId="0" borderId="16" xfId="0" applyBorder="1" applyProtection="1">
      <protection locked="0"/>
    </xf>
    <xf numFmtId="0" fontId="15" fillId="6" borderId="16" xfId="0" applyFont="1" applyFill="1" applyBorder="1" applyAlignment="1" applyProtection="1">
      <alignment vertical="center" wrapText="1"/>
      <protection locked="0"/>
    </xf>
    <xf numFmtId="0" fontId="15" fillId="6" borderId="0" xfId="0" applyFont="1" applyFill="1" applyBorder="1" applyAlignment="1" applyProtection="1">
      <alignment vertical="center" wrapText="1"/>
      <protection locked="0"/>
    </xf>
    <xf numFmtId="0" fontId="15" fillId="6" borderId="0" xfId="0" applyFont="1" applyFill="1" applyBorder="1" applyAlignment="1" applyProtection="1">
      <alignment horizontal="justify" vertical="center" wrapText="1"/>
      <protection locked="0"/>
    </xf>
    <xf numFmtId="0" fontId="15" fillId="6" borderId="0" xfId="0" applyFont="1" applyFill="1" applyProtection="1">
      <protection locked="0"/>
    </xf>
    <xf numFmtId="9" fontId="2" fillId="6" borderId="0" xfId="4" applyFont="1" applyFill="1" applyBorder="1" applyAlignment="1" applyProtection="1">
      <alignment horizontal="center" vertical="center" wrapText="1"/>
      <protection locked="0"/>
    </xf>
    <xf numFmtId="0" fontId="14" fillId="6" borderId="0" xfId="0" applyFont="1" applyFill="1" applyBorder="1" applyProtection="1">
      <protection locked="0"/>
    </xf>
    <xf numFmtId="0" fontId="16" fillId="6" borderId="0" xfId="0" applyFont="1" applyFill="1" applyBorder="1" applyAlignment="1" applyProtection="1">
      <alignment vertical="top" wrapText="1"/>
      <protection locked="0"/>
    </xf>
    <xf numFmtId="0" fontId="16" fillId="6" borderId="0" xfId="0" applyFont="1" applyFill="1" applyBorder="1" applyAlignment="1" applyProtection="1">
      <alignment horizontal="center" vertical="center" wrapText="1"/>
      <protection locked="0"/>
    </xf>
    <xf numFmtId="0" fontId="21" fillId="6" borderId="15" xfId="0" applyFont="1" applyFill="1" applyBorder="1" applyAlignment="1" applyProtection="1">
      <alignment horizontal="center" vertical="center" wrapText="1"/>
      <protection locked="0"/>
    </xf>
    <xf numFmtId="0" fontId="15" fillId="6" borderId="8" xfId="0" applyFont="1" applyFill="1" applyBorder="1" applyAlignment="1" applyProtection="1">
      <alignment horizontal="justify" vertical="center" wrapText="1"/>
      <protection locked="0"/>
    </xf>
    <xf numFmtId="0" fontId="15" fillId="6" borderId="14" xfId="0" applyFont="1" applyFill="1" applyBorder="1" applyAlignment="1" applyProtection="1">
      <alignment horizontal="center" vertical="top" wrapText="1"/>
      <protection locked="0"/>
    </xf>
    <xf numFmtId="0" fontId="15" fillId="6" borderId="14" xfId="0" applyFont="1" applyFill="1" applyBorder="1" applyAlignment="1" applyProtection="1">
      <alignment horizontal="center" vertical="center" wrapText="1"/>
      <protection locked="0"/>
    </xf>
    <xf numFmtId="0" fontId="14" fillId="6" borderId="0" xfId="0" applyFont="1" applyFill="1" applyAlignment="1" applyProtection="1">
      <alignment vertical="top" wrapText="1"/>
      <protection locked="0"/>
    </xf>
    <xf numFmtId="0" fontId="0" fillId="0" borderId="0" xfId="0" applyAlignment="1" applyProtection="1">
      <alignment horizontal="justify" vertical="center" wrapText="1"/>
      <protection locked="0"/>
    </xf>
    <xf numFmtId="0" fontId="0" fillId="0" borderId="0" xfId="0" applyBorder="1" applyProtection="1">
      <protection locked="0"/>
    </xf>
    <xf numFmtId="9" fontId="2" fillId="6" borderId="16" xfId="4" applyFont="1" applyFill="1" applyBorder="1" applyAlignment="1" applyProtection="1">
      <alignment horizontal="center" vertical="center" wrapText="1"/>
      <protection locked="0"/>
    </xf>
    <xf numFmtId="0" fontId="18" fillId="6" borderId="16" xfId="0" applyFont="1" applyFill="1" applyBorder="1" applyAlignment="1" applyProtection="1">
      <alignment vertical="center" wrapText="1"/>
      <protection locked="0"/>
    </xf>
    <xf numFmtId="9" fontId="10" fillId="6" borderId="16" xfId="4" applyFont="1" applyFill="1" applyBorder="1" applyAlignment="1" applyProtection="1">
      <alignment horizontal="center" vertical="center" wrapText="1"/>
      <protection locked="0"/>
    </xf>
    <xf numFmtId="9" fontId="2" fillId="6" borderId="42" xfId="4" applyFont="1" applyFill="1" applyBorder="1" applyAlignment="1" applyProtection="1">
      <alignment vertical="center" wrapText="1"/>
      <protection locked="0"/>
    </xf>
    <xf numFmtId="0" fontId="8" fillId="6" borderId="25" xfId="0" applyFont="1" applyFill="1" applyBorder="1" applyAlignment="1" applyProtection="1">
      <alignment vertical="center" wrapText="1"/>
      <protection locked="0"/>
    </xf>
    <xf numFmtId="0" fontId="8" fillId="6" borderId="19" xfId="0" applyFont="1" applyFill="1" applyBorder="1" applyAlignment="1" applyProtection="1">
      <alignment vertical="center" wrapText="1"/>
      <protection locked="0"/>
    </xf>
    <xf numFmtId="0" fontId="9" fillId="6" borderId="43" xfId="0" applyFont="1" applyFill="1" applyBorder="1" applyAlignment="1" applyProtection="1">
      <alignment horizontal="center" vertical="center" wrapText="1"/>
      <protection locked="0"/>
    </xf>
    <xf numFmtId="14" fontId="9" fillId="5" borderId="7" xfId="0" applyNumberFormat="1" applyFont="1" applyFill="1" applyBorder="1" applyAlignment="1" applyProtection="1">
      <alignment horizontal="center" vertical="center" wrapText="1"/>
      <protection locked="0"/>
    </xf>
    <xf numFmtId="14" fontId="9" fillId="5" borderId="2" xfId="0" applyNumberFormat="1"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xf>
    <xf numFmtId="0" fontId="18" fillId="0" borderId="2" xfId="0" applyFont="1" applyFill="1" applyBorder="1" applyAlignment="1" applyProtection="1">
      <alignment vertical="center" wrapText="1"/>
    </xf>
    <xf numFmtId="0" fontId="12" fillId="0" borderId="2" xfId="0" applyFont="1" applyFill="1" applyBorder="1" applyAlignment="1" applyProtection="1">
      <alignment horizontal="left" vertical="center" wrapText="1"/>
    </xf>
    <xf numFmtId="9" fontId="12"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xf>
    <xf numFmtId="9" fontId="18" fillId="0" borderId="2" xfId="0" applyNumberFormat="1" applyFont="1" applyFill="1" applyBorder="1" applyAlignment="1" applyProtection="1">
      <alignment horizontal="center" vertical="center"/>
    </xf>
    <xf numFmtId="9" fontId="28" fillId="0" borderId="2" xfId="0" applyNumberFormat="1" applyFont="1" applyFill="1" applyBorder="1" applyAlignment="1" applyProtection="1">
      <alignment horizontal="center" vertical="center"/>
    </xf>
    <xf numFmtId="0" fontId="12" fillId="0" borderId="13" xfId="0" applyFont="1" applyFill="1" applyBorder="1" applyAlignment="1" applyProtection="1">
      <alignment horizontal="left" vertical="center" wrapText="1"/>
    </xf>
    <xf numFmtId="0" fontId="18" fillId="0" borderId="2" xfId="0" applyFont="1" applyFill="1" applyBorder="1" applyAlignment="1" applyProtection="1">
      <alignment horizontal="center" vertical="center" wrapText="1"/>
    </xf>
    <xf numFmtId="9" fontId="12" fillId="0" borderId="2" xfId="4" applyFont="1" applyFill="1" applyBorder="1" applyAlignment="1" applyProtection="1">
      <alignment horizontal="center" vertical="center" wrapText="1"/>
    </xf>
    <xf numFmtId="0" fontId="18" fillId="0" borderId="2" xfId="0" applyFont="1" applyFill="1" applyBorder="1" applyAlignment="1" applyProtection="1">
      <alignment horizontal="justify" vertical="center" wrapText="1"/>
      <protection locked="0"/>
    </xf>
    <xf numFmtId="9" fontId="18" fillId="0" borderId="2" xfId="4"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9" fontId="18" fillId="0" borderId="2" xfId="0" applyNumberFormat="1" applyFont="1" applyFill="1" applyBorder="1" applyAlignment="1" applyProtection="1">
      <alignment horizontal="center" vertical="center" wrapText="1"/>
      <protection locked="0"/>
    </xf>
    <xf numFmtId="0" fontId="18" fillId="0" borderId="2" xfId="0" applyFont="1" applyFill="1" applyBorder="1" applyAlignment="1" applyProtection="1">
      <alignment horizontal="left" vertical="center" wrapText="1"/>
      <protection locked="0"/>
    </xf>
    <xf numFmtId="9" fontId="18" fillId="0" borderId="2" xfId="4" applyNumberFormat="1" applyFont="1" applyFill="1" applyBorder="1" applyAlignment="1" applyProtection="1">
      <alignment horizontal="center" vertical="center" wrapText="1"/>
      <protection locked="0"/>
    </xf>
    <xf numFmtId="0" fontId="18" fillId="0" borderId="2" xfId="0" applyFont="1" applyFill="1" applyBorder="1" applyProtection="1">
      <protection locked="0"/>
    </xf>
    <xf numFmtId="165" fontId="12" fillId="0" borderId="2" xfId="0" applyNumberFormat="1" applyFont="1" applyFill="1" applyBorder="1" applyAlignment="1" applyProtection="1">
      <alignment horizontal="center" vertical="center" wrapText="1"/>
    </xf>
    <xf numFmtId="9" fontId="12" fillId="0" borderId="2" xfId="0" applyNumberFormat="1" applyFont="1" applyFill="1" applyBorder="1" applyAlignment="1" applyProtection="1">
      <alignment horizontal="left" vertical="center" wrapText="1"/>
    </xf>
    <xf numFmtId="9" fontId="9" fillId="0" borderId="2" xfId="0" applyNumberFormat="1" applyFont="1" applyFill="1" applyBorder="1" applyAlignment="1" applyProtection="1">
      <alignment horizontal="center" vertical="center"/>
    </xf>
    <xf numFmtId="0" fontId="18" fillId="0" borderId="13" xfId="0" applyFont="1" applyFill="1" applyBorder="1" applyAlignment="1" applyProtection="1">
      <alignment vertical="center" wrapText="1"/>
    </xf>
    <xf numFmtId="0" fontId="9" fillId="6" borderId="2" xfId="0" applyFont="1" applyFill="1" applyBorder="1" applyAlignment="1" applyProtection="1">
      <alignment horizontal="center" vertical="center" wrapText="1"/>
    </xf>
    <xf numFmtId="0" fontId="18" fillId="6" borderId="2" xfId="0" applyFont="1" applyFill="1" applyBorder="1" applyAlignment="1" applyProtection="1">
      <alignment vertical="center" wrapText="1"/>
    </xf>
    <xf numFmtId="0" fontId="12" fillId="6" borderId="2" xfId="0" applyFont="1" applyFill="1" applyBorder="1" applyAlignment="1" applyProtection="1">
      <alignment horizontal="left" vertical="center" wrapText="1"/>
    </xf>
    <xf numFmtId="9" fontId="12" fillId="6" borderId="2" xfId="0" applyNumberFormat="1" applyFont="1" applyFill="1" applyBorder="1" applyAlignment="1" applyProtection="1">
      <alignment horizontal="center" vertical="center" wrapText="1"/>
    </xf>
    <xf numFmtId="0" fontId="18" fillId="6" borderId="2" xfId="0" applyFont="1" applyFill="1" applyBorder="1" applyAlignment="1" applyProtection="1">
      <alignment horizontal="center" vertical="center" wrapText="1"/>
    </xf>
    <xf numFmtId="9" fontId="12" fillId="6" borderId="2" xfId="0" applyNumberFormat="1" applyFont="1" applyFill="1" applyBorder="1" applyAlignment="1" applyProtection="1">
      <alignment horizontal="left" vertical="center" wrapText="1"/>
    </xf>
    <xf numFmtId="9" fontId="18" fillId="6" borderId="2" xfId="0" applyNumberFormat="1" applyFont="1" applyFill="1" applyBorder="1" applyAlignment="1" applyProtection="1">
      <alignment horizontal="center" vertical="center"/>
    </xf>
    <xf numFmtId="9" fontId="28" fillId="6" borderId="2" xfId="0" applyNumberFormat="1" applyFont="1" applyFill="1" applyBorder="1" applyAlignment="1" applyProtection="1">
      <alignment horizontal="center" vertical="center"/>
    </xf>
    <xf numFmtId="0" fontId="18" fillId="6" borderId="2" xfId="0" applyFont="1" applyFill="1" applyBorder="1" applyAlignment="1" applyProtection="1">
      <alignment horizontal="center" vertical="center"/>
    </xf>
    <xf numFmtId="0" fontId="18" fillId="6" borderId="13" xfId="0" applyFont="1" applyFill="1" applyBorder="1" applyAlignment="1" applyProtection="1">
      <alignment vertical="center" wrapText="1"/>
    </xf>
    <xf numFmtId="10" fontId="18" fillId="6" borderId="2" xfId="0" applyNumberFormat="1" applyFont="1" applyFill="1" applyBorder="1" applyAlignment="1" applyProtection="1">
      <alignment horizontal="center" vertical="center" wrapText="1"/>
      <protection locked="0"/>
    </xf>
    <xf numFmtId="9" fontId="12" fillId="6" borderId="2" xfId="4" applyFont="1" applyFill="1" applyBorder="1" applyAlignment="1" applyProtection="1">
      <alignment horizontal="center" vertical="center" wrapText="1"/>
    </xf>
    <xf numFmtId="0" fontId="18" fillId="6" borderId="2" xfId="0" applyFont="1" applyFill="1" applyBorder="1" applyAlignment="1" applyProtection="1">
      <alignment horizontal="justify" vertical="center" wrapText="1"/>
      <protection locked="0"/>
    </xf>
    <xf numFmtId="9" fontId="18" fillId="6" borderId="2" xfId="4"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wrapText="1"/>
      <protection locked="0"/>
    </xf>
    <xf numFmtId="9" fontId="18" fillId="6" borderId="2" xfId="0" applyNumberFormat="1" applyFont="1" applyFill="1" applyBorder="1" applyAlignment="1" applyProtection="1">
      <alignment horizontal="center" vertical="center" wrapText="1"/>
      <protection locked="0"/>
    </xf>
    <xf numFmtId="0" fontId="18" fillId="6" borderId="2" xfId="0" applyFont="1" applyFill="1" applyBorder="1" applyAlignment="1" applyProtection="1">
      <alignment horizontal="left" vertical="center" wrapText="1"/>
      <protection locked="0"/>
    </xf>
    <xf numFmtId="0" fontId="18" fillId="6" borderId="2" xfId="0" applyFont="1" applyFill="1" applyBorder="1" applyProtection="1">
      <protection locked="0"/>
    </xf>
    <xf numFmtId="0" fontId="29" fillId="0" borderId="2" xfId="0" applyFont="1" applyFill="1" applyBorder="1" applyAlignment="1" applyProtection="1">
      <alignment vertical="center" wrapText="1"/>
    </xf>
    <xf numFmtId="3" fontId="18" fillId="0" borderId="2" xfId="0" applyNumberFormat="1" applyFont="1" applyFill="1" applyBorder="1" applyAlignment="1" applyProtection="1">
      <alignment horizontal="center" vertical="center"/>
    </xf>
    <xf numFmtId="0" fontId="29" fillId="0" borderId="2" xfId="0" applyFont="1" applyFill="1" applyBorder="1" applyAlignment="1" applyProtection="1">
      <alignment horizontal="center" vertical="center" wrapText="1"/>
    </xf>
    <xf numFmtId="9" fontId="18" fillId="0" borderId="2" xfId="0" applyNumberFormat="1" applyFont="1" applyFill="1" applyBorder="1" applyAlignment="1" applyProtection="1">
      <alignment horizontal="center" vertical="center" wrapText="1"/>
    </xf>
    <xf numFmtId="9" fontId="18" fillId="0" borderId="13"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justify" vertical="center" wrapText="1"/>
    </xf>
    <xf numFmtId="0" fontId="18" fillId="0" borderId="2" xfId="0" applyNumberFormat="1"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1" fontId="18" fillId="0" borderId="2" xfId="0" applyNumberFormat="1" applyFont="1" applyFill="1" applyBorder="1" applyAlignment="1" applyProtection="1">
      <alignment horizontal="center" vertical="center" wrapText="1"/>
      <protection locked="0"/>
    </xf>
    <xf numFmtId="1" fontId="18" fillId="0" borderId="2" xfId="0" applyNumberFormat="1"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1" fillId="0" borderId="2" xfId="0" applyFont="1" applyFill="1" applyBorder="1" applyAlignment="1" applyProtection="1">
      <alignment vertical="center" wrapText="1"/>
    </xf>
    <xf numFmtId="0" fontId="31" fillId="0" borderId="2" xfId="0" applyFont="1" applyFill="1" applyBorder="1" applyAlignment="1" applyProtection="1">
      <alignment horizontal="justify" vertical="center" wrapText="1"/>
    </xf>
    <xf numFmtId="9" fontId="31" fillId="0" borderId="2" xfId="0" applyNumberFormat="1"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9" fontId="31" fillId="0" borderId="2" xfId="4"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9" fontId="31" fillId="0" borderId="2" xfId="4" applyFont="1" applyFill="1" applyBorder="1" applyAlignment="1" applyProtection="1">
      <alignment horizontal="center" vertical="center" wrapText="1"/>
      <protection locked="0"/>
    </xf>
    <xf numFmtId="0" fontId="31" fillId="0" borderId="2" xfId="0" applyFont="1" applyFill="1" applyBorder="1" applyAlignment="1" applyProtection="1">
      <alignment horizontal="justify" vertical="center" wrapText="1"/>
      <protection locked="0"/>
    </xf>
    <xf numFmtId="0" fontId="31" fillId="0" borderId="2" xfId="0" applyFont="1" applyFill="1" applyBorder="1" applyAlignment="1" applyProtection="1">
      <alignment horizontal="center" vertical="center" wrapText="1"/>
      <protection locked="0"/>
    </xf>
    <xf numFmtId="9" fontId="31" fillId="0" borderId="2" xfId="0" applyNumberFormat="1" applyFont="1" applyFill="1" applyBorder="1" applyAlignment="1" applyProtection="1">
      <alignment horizontal="center" vertical="center" wrapText="1"/>
      <protection locked="0"/>
    </xf>
    <xf numFmtId="0" fontId="31" fillId="0" borderId="2" xfId="0" applyFont="1" applyFill="1" applyBorder="1" applyAlignment="1" applyProtection="1">
      <alignment horizontal="left" vertical="center" wrapText="1"/>
      <protection locked="0"/>
    </xf>
    <xf numFmtId="0" fontId="31" fillId="0" borderId="2" xfId="0" applyFont="1" applyFill="1" applyBorder="1" applyProtection="1">
      <protection locked="0"/>
    </xf>
    <xf numFmtId="165" fontId="31" fillId="0" borderId="2" xfId="4" applyNumberFormat="1" applyFont="1" applyFill="1" applyBorder="1" applyAlignment="1" applyProtection="1">
      <alignment horizontal="center" vertical="center" wrapText="1"/>
    </xf>
    <xf numFmtId="0" fontId="31" fillId="0" borderId="2" xfId="0" applyFont="1" applyFill="1" applyBorder="1" applyAlignment="1" applyProtection="1">
      <alignment horizontal="left" vertical="center" wrapText="1"/>
    </xf>
    <xf numFmtId="0" fontId="31" fillId="0" borderId="2" xfId="0" applyFont="1" applyFill="1" applyBorder="1" applyAlignment="1" applyProtection="1">
      <alignment horizontal="center" vertical="center"/>
    </xf>
    <xf numFmtId="9" fontId="31" fillId="0" borderId="2" xfId="4" applyFont="1" applyFill="1" applyBorder="1" applyAlignment="1" applyProtection="1">
      <alignment horizontal="center" vertical="center"/>
    </xf>
    <xf numFmtId="10" fontId="27" fillId="6" borderId="16" xfId="4" applyNumberFormat="1" applyFont="1" applyFill="1" applyBorder="1" applyAlignment="1" applyProtection="1">
      <alignment horizontal="center" vertical="center" wrapText="1"/>
      <protection locked="0"/>
    </xf>
    <xf numFmtId="9" fontId="31" fillId="0" borderId="2" xfId="4" applyNumberFormat="1"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9" fontId="31" fillId="0" borderId="2" xfId="4" applyNumberFormat="1" applyFont="1" applyBorder="1" applyAlignment="1">
      <alignment horizontal="center" vertical="center" wrapText="1"/>
    </xf>
    <xf numFmtId="9" fontId="31" fillId="0" borderId="2" xfId="0" applyNumberFormat="1" applyFont="1" applyBorder="1" applyAlignment="1">
      <alignment horizontal="center" vertical="center" wrapText="1"/>
    </xf>
    <xf numFmtId="0" fontId="32" fillId="6" borderId="0" xfId="0" applyFont="1" applyFill="1" applyAlignment="1" applyProtection="1">
      <alignment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2" xfId="0" applyFont="1" applyFill="1" applyBorder="1" applyAlignment="1" applyProtection="1">
      <alignment vertical="center" wrapText="1"/>
      <protection locked="0"/>
    </xf>
    <xf numFmtId="0" fontId="18" fillId="6" borderId="2" xfId="0" applyFont="1" applyFill="1" applyBorder="1" applyAlignment="1" applyProtection="1">
      <alignment vertical="center" wrapText="1"/>
      <protection locked="0"/>
    </xf>
    <xf numFmtId="0" fontId="4" fillId="6"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vertical="center" wrapText="1"/>
      <protection locked="0"/>
    </xf>
    <xf numFmtId="0" fontId="9" fillId="6" borderId="0" xfId="0" applyFont="1" applyFill="1" applyBorder="1" applyAlignment="1" applyProtection="1">
      <alignment horizontal="center" vertical="center" wrapText="1"/>
      <protection locked="0"/>
    </xf>
    <xf numFmtId="0" fontId="11" fillId="21" borderId="45" xfId="0" applyFont="1" applyFill="1" applyBorder="1" applyAlignment="1" applyProtection="1">
      <alignment horizontal="center" vertical="center" wrapText="1"/>
      <protection locked="0"/>
    </xf>
    <xf numFmtId="0" fontId="11" fillId="21" borderId="3" xfId="0" applyFont="1" applyFill="1" applyBorder="1" applyAlignment="1" applyProtection="1">
      <alignment horizontal="center" vertical="center" wrapText="1"/>
      <protection locked="0"/>
    </xf>
    <xf numFmtId="0" fontId="9" fillId="5" borderId="31"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10" fontId="18" fillId="0" borderId="2" xfId="4" applyNumberFormat="1" applyFont="1" applyFill="1" applyBorder="1" applyAlignment="1" applyProtection="1">
      <alignment horizontal="center" vertical="center" wrapText="1"/>
      <protection locked="0"/>
    </xf>
    <xf numFmtId="10" fontId="18" fillId="6" borderId="2" xfId="4" applyNumberFormat="1" applyFont="1" applyFill="1" applyBorder="1" applyAlignment="1" applyProtection="1">
      <alignment horizontal="center" vertical="center" wrapText="1"/>
      <protection locked="0"/>
    </xf>
    <xf numFmtId="10" fontId="31" fillId="0" borderId="2" xfId="4" applyNumberFormat="1" applyFont="1" applyFill="1" applyBorder="1" applyAlignment="1" applyProtection="1">
      <alignment horizontal="center" vertical="center" wrapText="1"/>
      <protection locked="0"/>
    </xf>
    <xf numFmtId="10" fontId="34" fillId="6" borderId="16" xfId="4" applyNumberFormat="1" applyFont="1" applyFill="1" applyBorder="1" applyAlignment="1" applyProtection="1">
      <alignment horizontal="center" vertical="center" wrapText="1"/>
      <protection locked="0"/>
    </xf>
    <xf numFmtId="0" fontId="1" fillId="7" borderId="34" xfId="0" applyFont="1" applyFill="1" applyBorder="1" applyAlignment="1" applyProtection="1">
      <alignment horizontal="center" vertical="center" wrapText="1"/>
      <protection locked="0"/>
    </xf>
    <xf numFmtId="0" fontId="1" fillId="7" borderId="2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16" borderId="5" xfId="0" applyFont="1" applyFill="1" applyBorder="1" applyAlignment="1" applyProtection="1">
      <alignment horizontal="center" vertical="center" wrapText="1"/>
      <protection locked="0"/>
    </xf>
    <xf numFmtId="0" fontId="1" fillId="16" borderId="2"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right" vertical="center" wrapText="1"/>
      <protection locked="0"/>
    </xf>
    <xf numFmtId="0" fontId="21" fillId="6" borderId="13" xfId="0" applyFont="1" applyFill="1" applyBorder="1" applyAlignment="1" applyProtection="1">
      <alignment horizontal="center" vertical="center" wrapText="1"/>
      <protection locked="0"/>
    </xf>
    <xf numFmtId="0" fontId="21" fillId="6" borderId="14" xfId="0" applyFont="1" applyFill="1" applyBorder="1" applyAlignment="1" applyProtection="1">
      <alignment horizontal="center" vertical="center" wrapText="1"/>
      <protection locked="0"/>
    </xf>
    <xf numFmtId="0" fontId="21" fillId="6" borderId="8"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23" fillId="17" borderId="41" xfId="0" applyFont="1" applyFill="1" applyBorder="1" applyAlignment="1" applyProtection="1">
      <alignment horizontal="center" vertical="center" wrapText="1"/>
      <protection locked="0"/>
    </xf>
    <xf numFmtId="0" fontId="23" fillId="17" borderId="39" xfId="0" applyFont="1" applyFill="1" applyBorder="1" applyAlignment="1" applyProtection="1">
      <alignment horizontal="center" vertical="center" wrapText="1"/>
      <protection locked="0"/>
    </xf>
    <xf numFmtId="0" fontId="23" fillId="17" borderId="27" xfId="0" applyFont="1" applyFill="1" applyBorder="1" applyAlignment="1" applyProtection="1">
      <alignment horizontal="center" vertical="center" wrapText="1"/>
      <protection locked="0"/>
    </xf>
    <xf numFmtId="0" fontId="24" fillId="11" borderId="16" xfId="0" applyFont="1" applyFill="1" applyBorder="1" applyAlignment="1" applyProtection="1">
      <alignment horizontal="center" vertical="center" wrapText="1"/>
      <protection locked="0"/>
    </xf>
    <xf numFmtId="0" fontId="24" fillId="17" borderId="16" xfId="0" applyFont="1" applyFill="1" applyBorder="1" applyAlignment="1" applyProtection="1">
      <alignment horizontal="center" vertical="center" wrapText="1"/>
      <protection locked="0"/>
    </xf>
    <xf numFmtId="0" fontId="1" fillId="17" borderId="5" xfId="0" applyFont="1" applyFill="1" applyBorder="1" applyAlignment="1" applyProtection="1">
      <alignment horizontal="center" vertical="center" wrapText="1"/>
      <protection locked="0"/>
    </xf>
    <xf numFmtId="0" fontId="1" fillId="17" borderId="2"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top" wrapText="1"/>
      <protection locked="0"/>
    </xf>
    <xf numFmtId="0" fontId="15" fillId="6" borderId="14" xfId="0" applyFont="1" applyFill="1" applyBorder="1" applyAlignment="1" applyProtection="1">
      <alignment horizontal="center" vertical="top" wrapText="1"/>
      <protection locked="0"/>
    </xf>
    <xf numFmtId="0" fontId="16" fillId="6" borderId="0" xfId="0" applyFont="1" applyFill="1" applyBorder="1" applyAlignment="1" applyProtection="1">
      <alignment horizontal="justify" vertical="center" wrapText="1"/>
      <protection locked="0"/>
    </xf>
    <xf numFmtId="0" fontId="21" fillId="6" borderId="40"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1" fillId="6" borderId="10"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15" fillId="6" borderId="8" xfId="0" applyFont="1" applyFill="1" applyBorder="1" applyAlignment="1" applyProtection="1">
      <alignment horizontal="center" vertical="center" wrapText="1"/>
      <protection locked="0"/>
    </xf>
    <xf numFmtId="0" fontId="24" fillId="22" borderId="16" xfId="0"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top" wrapText="1"/>
      <protection locked="0"/>
    </xf>
    <xf numFmtId="0" fontId="21" fillId="6" borderId="14" xfId="0" applyFont="1" applyFill="1" applyBorder="1" applyAlignment="1" applyProtection="1">
      <alignment horizontal="center" vertical="top" wrapText="1"/>
      <protection locked="0"/>
    </xf>
    <xf numFmtId="0" fontId="21" fillId="6" borderId="8" xfId="0" applyFont="1" applyFill="1" applyBorder="1" applyAlignment="1" applyProtection="1">
      <alignment horizontal="center" vertical="top" wrapText="1"/>
      <protection locked="0"/>
    </xf>
    <xf numFmtId="0" fontId="1" fillId="20" borderId="22" xfId="0" applyFont="1" applyFill="1" applyBorder="1" applyAlignment="1" applyProtection="1">
      <alignment horizontal="center" vertical="center" wrapText="1"/>
      <protection locked="0"/>
    </xf>
    <xf numFmtId="0" fontId="26" fillId="19" borderId="38" xfId="0" applyFont="1" applyFill="1" applyBorder="1" applyAlignment="1" applyProtection="1">
      <alignment horizontal="center" vertical="center" wrapText="1"/>
      <protection locked="0"/>
    </xf>
    <xf numFmtId="0" fontId="0" fillId="0" borderId="39" xfId="0" applyBorder="1" applyAlignment="1" applyProtection="1">
      <protection locked="0"/>
    </xf>
    <xf numFmtId="0" fontId="4" fillId="18" borderId="35" xfId="0" applyFont="1" applyFill="1" applyBorder="1" applyAlignment="1" applyProtection="1">
      <alignment horizontal="center" vertical="center" wrapText="1"/>
      <protection locked="0"/>
    </xf>
    <xf numFmtId="0" fontId="4" fillId="18" borderId="29" xfId="0" applyFont="1" applyFill="1" applyBorder="1" applyAlignment="1" applyProtection="1">
      <alignment horizontal="center" vertical="center" wrapText="1"/>
      <protection locked="0"/>
    </xf>
    <xf numFmtId="0" fontId="4" fillId="18" borderId="36" xfId="0" applyFont="1" applyFill="1" applyBorder="1" applyAlignment="1" applyProtection="1">
      <alignment horizontal="center" vertical="center" wrapText="1"/>
      <protection locked="0"/>
    </xf>
    <xf numFmtId="0" fontId="4" fillId="18" borderId="0" xfId="0" applyFont="1" applyFill="1" applyBorder="1" applyAlignment="1" applyProtection="1">
      <alignment horizontal="center" vertical="center" wrapText="1"/>
      <protection locked="0"/>
    </xf>
    <xf numFmtId="0" fontId="4" fillId="18" borderId="37" xfId="0" applyFont="1" applyFill="1" applyBorder="1" applyAlignment="1" applyProtection="1">
      <alignment horizontal="center" vertical="center" wrapText="1"/>
      <protection locked="0"/>
    </xf>
    <xf numFmtId="0" fontId="4" fillId="18" borderId="15"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1" fillId="15" borderId="5" xfId="0" applyFont="1" applyFill="1" applyBorder="1" applyAlignment="1" applyProtection="1">
      <alignment horizontal="center" vertical="center" wrapText="1"/>
      <protection locked="0"/>
    </xf>
    <xf numFmtId="0" fontId="1" fillId="11" borderId="5"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6" borderId="0"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5" borderId="28" xfId="0" applyFont="1" applyFill="1" applyBorder="1" applyAlignment="1" applyProtection="1">
      <alignment horizontal="center" vertical="center" wrapText="1"/>
      <protection locked="0"/>
    </xf>
    <xf numFmtId="0" fontId="1" fillId="15" borderId="32" xfId="0" applyFont="1" applyFill="1" applyBorder="1" applyAlignment="1" applyProtection="1">
      <alignment horizontal="center" vertical="center" wrapText="1"/>
      <protection locked="0"/>
    </xf>
    <xf numFmtId="0" fontId="4" fillId="16" borderId="3" xfId="0" applyFont="1" applyFill="1" applyBorder="1" applyAlignment="1" applyProtection="1">
      <alignment horizontal="center" vertical="center" wrapText="1"/>
      <protection locked="0"/>
    </xf>
    <xf numFmtId="0" fontId="4" fillId="11" borderId="3" xfId="0" applyFont="1" applyFill="1" applyBorder="1" applyAlignment="1" applyProtection="1">
      <alignment horizontal="center" vertical="center" wrapText="1"/>
      <protection locked="0"/>
    </xf>
    <xf numFmtId="0" fontId="4" fillId="15" borderId="3" xfId="0"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wrapText="1"/>
      <protection locked="0"/>
    </xf>
    <xf numFmtId="0" fontId="4" fillId="16" borderId="2" xfId="0" applyFont="1" applyFill="1" applyBorder="1" applyAlignment="1" applyProtection="1">
      <alignment horizontal="center" vertical="center" wrapText="1"/>
      <protection locked="0"/>
    </xf>
    <xf numFmtId="0" fontId="11" fillId="21" borderId="31" xfId="0" applyFont="1" applyFill="1" applyBorder="1" applyAlignment="1" applyProtection="1">
      <alignment horizontal="center" vertical="center" wrapText="1"/>
      <protection locked="0"/>
    </xf>
    <xf numFmtId="0" fontId="11" fillId="21" borderId="5" xfId="0" applyFont="1" applyFill="1" applyBorder="1" applyAlignment="1" applyProtection="1">
      <alignment horizontal="center" vertical="center" wrapText="1"/>
      <protection locked="0"/>
    </xf>
    <xf numFmtId="0" fontId="11" fillId="21" borderId="28" xfId="0" applyFont="1" applyFill="1" applyBorder="1" applyAlignment="1" applyProtection="1">
      <alignment horizontal="center" vertical="center" wrapText="1"/>
      <protection locked="0"/>
    </xf>
    <xf numFmtId="0" fontId="11" fillId="21" borderId="3" xfId="0" applyFont="1" applyFill="1" applyBorder="1" applyAlignment="1" applyProtection="1">
      <alignment horizontal="center" vertical="center" wrapText="1"/>
      <protection locked="0"/>
    </xf>
    <xf numFmtId="0" fontId="11" fillId="21" borderId="17"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2" fillId="5" borderId="28"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12" fillId="5" borderId="32"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7" borderId="12"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33" xfId="0" applyFont="1" applyFill="1" applyBorder="1" applyAlignment="1" applyProtection="1">
      <alignment horizontal="center" vertical="center" wrapText="1"/>
      <protection locked="0"/>
    </xf>
    <xf numFmtId="0" fontId="25" fillId="10" borderId="44" xfId="0" applyFont="1" applyFill="1" applyBorder="1" applyAlignment="1" applyProtection="1">
      <alignment horizontal="center" vertical="center"/>
      <protection locked="0"/>
    </xf>
    <xf numFmtId="0" fontId="25" fillId="10" borderId="26" xfId="0" applyFont="1" applyFill="1" applyBorder="1" applyAlignment="1" applyProtection="1">
      <alignment horizontal="center" vertical="center"/>
      <protection locked="0"/>
    </xf>
    <xf numFmtId="0" fontId="25" fillId="10" borderId="12" xfId="0" applyFont="1" applyFill="1" applyBorder="1" applyAlignment="1" applyProtection="1">
      <alignment horizontal="center" vertical="center"/>
      <protection locked="0"/>
    </xf>
    <xf numFmtId="22" fontId="25" fillId="23" borderId="40" xfId="0" applyNumberFormat="1" applyFont="1" applyFill="1" applyBorder="1" applyAlignment="1" applyProtection="1">
      <alignment horizontal="center" vertical="center"/>
      <protection locked="0"/>
    </xf>
    <xf numFmtId="22" fontId="25" fillId="23" borderId="34" xfId="0" applyNumberFormat="1" applyFont="1" applyFill="1" applyBorder="1" applyAlignment="1" applyProtection="1">
      <alignment horizontal="center" vertical="center"/>
      <protection locked="0"/>
    </xf>
    <xf numFmtId="22" fontId="25" fillId="23" borderId="10" xfId="0" applyNumberFormat="1" applyFont="1" applyFill="1" applyBorder="1" applyAlignment="1" applyProtection="1">
      <alignment horizontal="center" vertical="center"/>
      <protection locked="0"/>
    </xf>
    <xf numFmtId="0" fontId="14" fillId="6" borderId="0" xfId="0" applyFont="1" applyFill="1" applyBorder="1" applyAlignment="1" applyProtection="1">
      <alignment horizontal="center"/>
      <protection locked="0"/>
    </xf>
    <xf numFmtId="0" fontId="16" fillId="6" borderId="0" xfId="0" applyFont="1" applyFill="1" applyBorder="1" applyAlignment="1" applyProtection="1">
      <alignment horizontal="center" vertical="center"/>
      <protection locked="0"/>
    </xf>
  </cellXfs>
  <cellStyles count="9">
    <cellStyle name="Amarillo" xfId="1"/>
    <cellStyle name="Millares 2" xfId="2"/>
    <cellStyle name="Normal" xfId="0" builtinId="0"/>
    <cellStyle name="Normal 2" xfId="3"/>
    <cellStyle name="Porcentaje" xfId="4" builtinId="5"/>
    <cellStyle name="Porcentaje 2" xfId="5"/>
    <cellStyle name="Porcentual 2" xfId="6"/>
    <cellStyle name="Rojo" xfId="7"/>
    <cellStyle name="Verde" xfId="8"/>
  </cellStyles>
  <dxfs count="2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2536" name="AutoShape 38" descr="Resultado de imagen para boton agregar icono">
          <a:extLst>
            <a:ext uri="{FF2B5EF4-FFF2-40B4-BE49-F238E27FC236}">
              <a16:creationId xmlns:a16="http://schemas.microsoft.com/office/drawing/2014/main" xmlns="" id="{E2A2A68A-38F3-443F-8D10-9FB7602B76FD}"/>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7" name="AutoShape 39" descr="Resultado de imagen para boton agregar icono">
          <a:extLst>
            <a:ext uri="{FF2B5EF4-FFF2-40B4-BE49-F238E27FC236}">
              <a16:creationId xmlns:a16="http://schemas.microsoft.com/office/drawing/2014/main" xmlns="" id="{29201230-BBE5-4423-980E-1A04ABD1E7F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8" name="AutoShape 40" descr="Resultado de imagen para boton agregar icono">
          <a:extLst>
            <a:ext uri="{FF2B5EF4-FFF2-40B4-BE49-F238E27FC236}">
              <a16:creationId xmlns:a16="http://schemas.microsoft.com/office/drawing/2014/main" xmlns="" id="{D9AB8D5F-C94A-41AA-AD76-7A6DB0912E66}"/>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9" name="AutoShape 42" descr="Z">
          <a:extLst>
            <a:ext uri="{FF2B5EF4-FFF2-40B4-BE49-F238E27FC236}">
              <a16:creationId xmlns:a16="http://schemas.microsoft.com/office/drawing/2014/main" xmlns="" id="{6471363A-FC43-4A03-9323-6FE65EE9A98A}"/>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xmlns="" id="{8F2FCABC-F6B3-4555-81C9-9AC2C8AFAA63}"/>
            </a:ext>
          </a:extLst>
        </xdr:cNvPr>
        <xdr:cNvSpPr>
          <a:spLocks noChangeArrowheads="1"/>
        </xdr:cNvSpPr>
      </xdr:nvSpPr>
      <xdr:spPr bwMode="auto">
        <a:xfrm>
          <a:off x="1198245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T83"/>
  <sheetViews>
    <sheetView showGridLines="0" tabSelected="1" zoomScale="70" zoomScaleNormal="70" workbookViewId="0">
      <selection activeCell="E9" sqref="E9"/>
    </sheetView>
  </sheetViews>
  <sheetFormatPr baseColWidth="10" defaultColWidth="0" defaultRowHeight="15" zeroHeight="1" x14ac:dyDescent="0.25"/>
  <cols>
    <col min="1" max="1" width="38.7109375" style="35" customWidth="1"/>
    <col min="2" max="2" width="69" style="35" customWidth="1"/>
    <col min="3" max="3" width="36.42578125" style="35" customWidth="1"/>
    <col min="4" max="4" width="69.28515625" style="94" customWidth="1"/>
    <col min="5" max="5" width="18.28515625" style="35" customWidth="1"/>
    <col min="6" max="6" width="24.28515625" style="35" customWidth="1"/>
    <col min="7" max="7" width="50.7109375" style="35" customWidth="1"/>
    <col min="8" max="8" width="87.42578125" style="35" customWidth="1"/>
    <col min="9" max="9" width="33.85546875" style="35" customWidth="1"/>
    <col min="10" max="10" width="28" style="35" customWidth="1"/>
    <col min="11" max="11" width="35" style="35" customWidth="1"/>
    <col min="12" max="12" width="8.140625" style="35" customWidth="1"/>
    <col min="13" max="13" width="8.7109375" style="35" customWidth="1"/>
    <col min="14" max="14" width="9.42578125" style="35" customWidth="1"/>
    <col min="15" max="15" width="8.140625" style="35" customWidth="1"/>
    <col min="16" max="16" width="20.85546875" style="35" customWidth="1"/>
    <col min="17" max="17" width="14.42578125" style="35" customWidth="1"/>
    <col min="18" max="18" width="18.140625" style="35" customWidth="1"/>
    <col min="19" max="19" width="14.7109375" style="35" customWidth="1"/>
    <col min="20" max="20" width="45.7109375" style="35" customWidth="1"/>
    <col min="21" max="21" width="11.42578125" style="35" customWidth="1"/>
    <col min="22" max="22" width="18.85546875" style="35" customWidth="1"/>
    <col min="23" max="23" width="14.140625" style="35" customWidth="1"/>
    <col min="24" max="24" width="21.28515625" style="35" customWidth="1"/>
    <col min="25" max="25" width="74" style="35" customWidth="1"/>
    <col min="26" max="26" width="17.7109375" style="35" customWidth="1"/>
    <col min="27" max="27" width="19.7109375" style="35" customWidth="1"/>
    <col min="28" max="29" width="16.42578125" style="35" customWidth="1"/>
    <col min="30" max="30" width="43" style="35" customWidth="1"/>
    <col min="31" max="31" width="17.85546875" style="35" customWidth="1"/>
    <col min="32" max="38" width="11.42578125" style="35" customWidth="1"/>
    <col min="39" max="39" width="14.85546875" style="35" customWidth="1"/>
    <col min="40" max="40" width="14.5703125" style="35" customWidth="1"/>
    <col min="41" max="41" width="20.7109375" style="35" customWidth="1"/>
    <col min="42" max="42" width="24.140625" style="35" customWidth="1"/>
    <col min="43" max="43" width="19.140625" style="35" customWidth="1"/>
    <col min="44" max="44" width="20.28515625" style="35" customWidth="1"/>
    <col min="45" max="45" width="21.85546875" style="35" customWidth="1"/>
    <col min="46" max="46" width="19.85546875" style="35" customWidth="1"/>
    <col min="47" max="16384" width="0" style="35" hidden="1"/>
  </cols>
  <sheetData>
    <row r="1" spans="1:46" ht="40.5" customHeight="1" x14ac:dyDescent="0.25">
      <c r="A1" s="265" t="s">
        <v>228</v>
      </c>
      <c r="B1" s="266"/>
      <c r="C1" s="266"/>
      <c r="D1" s="266"/>
      <c r="E1" s="266"/>
      <c r="F1" s="266"/>
      <c r="G1" s="266"/>
      <c r="H1" s="267"/>
      <c r="I1" s="178"/>
      <c r="J1" s="178"/>
      <c r="K1" s="178"/>
      <c r="L1" s="178"/>
      <c r="M1" s="178"/>
      <c r="N1" s="178"/>
      <c r="O1" s="178"/>
      <c r="P1" s="178"/>
      <c r="Q1" s="178"/>
      <c r="R1" s="178"/>
      <c r="S1" s="178"/>
      <c r="T1" s="178"/>
      <c r="U1" s="178"/>
      <c r="V1" s="178"/>
    </row>
    <row r="2" spans="1:46" ht="40.5" customHeight="1" thickBot="1" x14ac:dyDescent="0.3">
      <c r="A2" s="262" t="s">
        <v>0</v>
      </c>
      <c r="B2" s="263"/>
      <c r="C2" s="263"/>
      <c r="D2" s="263"/>
      <c r="E2" s="263"/>
      <c r="F2" s="263"/>
      <c r="G2" s="263"/>
      <c r="H2" s="264"/>
      <c r="I2" s="178"/>
      <c r="J2" s="178"/>
      <c r="K2" s="178"/>
      <c r="L2" s="178"/>
      <c r="M2" s="178"/>
      <c r="N2" s="178"/>
      <c r="O2" s="178"/>
      <c r="P2" s="178"/>
      <c r="Q2" s="178"/>
      <c r="R2" s="178"/>
      <c r="S2" s="178"/>
      <c r="T2" s="178"/>
      <c r="U2" s="178"/>
      <c r="V2" s="178"/>
    </row>
    <row r="3" spans="1:46" ht="36.75" customHeight="1" x14ac:dyDescent="0.25">
      <c r="A3" s="100" t="s">
        <v>1</v>
      </c>
      <c r="B3" s="36">
        <v>2019</v>
      </c>
      <c r="C3" s="247" t="s">
        <v>2</v>
      </c>
      <c r="D3" s="248"/>
      <c r="E3" s="248"/>
      <c r="F3" s="248"/>
      <c r="G3" s="248"/>
      <c r="H3" s="249"/>
      <c r="I3" s="178"/>
      <c r="J3" s="178"/>
      <c r="K3" s="178"/>
      <c r="L3" s="178"/>
      <c r="M3" s="178"/>
      <c r="N3" s="178"/>
      <c r="O3" s="178"/>
      <c r="P3" s="178"/>
      <c r="Q3" s="178"/>
      <c r="R3" s="178"/>
      <c r="S3" s="178"/>
      <c r="T3" s="178"/>
      <c r="U3" s="178"/>
      <c r="V3" s="178"/>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ht="36.75" customHeight="1" thickBot="1" x14ac:dyDescent="0.3">
      <c r="A4" s="100" t="s">
        <v>3</v>
      </c>
      <c r="B4" s="36" t="s">
        <v>190</v>
      </c>
      <c r="C4" s="185" t="s">
        <v>4</v>
      </c>
      <c r="D4" s="186" t="s">
        <v>5</v>
      </c>
      <c r="E4" s="250" t="s">
        <v>6</v>
      </c>
      <c r="F4" s="250"/>
      <c r="G4" s="250"/>
      <c r="H4" s="251"/>
      <c r="I4" s="178"/>
      <c r="J4" s="178"/>
      <c r="K4" s="178"/>
      <c r="L4" s="178"/>
      <c r="M4" s="178"/>
      <c r="N4" s="178"/>
      <c r="O4" s="178"/>
      <c r="P4" s="178"/>
      <c r="Q4" s="178"/>
      <c r="R4" s="178"/>
      <c r="S4" s="178"/>
      <c r="T4" s="178"/>
      <c r="U4" s="178"/>
      <c r="V4" s="178"/>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69" customHeight="1" x14ac:dyDescent="0.25">
      <c r="A5" s="100" t="s">
        <v>7</v>
      </c>
      <c r="B5" s="36" t="s">
        <v>231</v>
      </c>
      <c r="C5" s="187">
        <v>1</v>
      </c>
      <c r="D5" s="188"/>
      <c r="E5" s="252" t="s">
        <v>229</v>
      </c>
      <c r="F5" s="252"/>
      <c r="G5" s="252"/>
      <c r="H5" s="253"/>
      <c r="I5" s="178"/>
      <c r="J5" s="178"/>
      <c r="K5" s="178"/>
      <c r="L5" s="178"/>
      <c r="M5" s="178"/>
      <c r="N5" s="178"/>
      <c r="O5" s="178"/>
      <c r="P5" s="178"/>
      <c r="Q5" s="178"/>
      <c r="R5" s="178"/>
      <c r="S5" s="178"/>
      <c r="T5" s="178"/>
      <c r="U5" s="178"/>
      <c r="V5" s="178"/>
      <c r="W5" s="37"/>
      <c r="X5" s="37"/>
      <c r="Y5" s="37"/>
      <c r="Z5" s="37"/>
      <c r="AA5" s="37"/>
      <c r="AB5" s="37"/>
      <c r="AC5" s="37"/>
      <c r="AD5" s="37"/>
      <c r="AE5" s="37"/>
      <c r="AF5" s="37"/>
      <c r="AG5" s="37"/>
      <c r="AH5" s="37"/>
      <c r="AI5" s="37"/>
      <c r="AJ5" s="37"/>
      <c r="AK5" s="37"/>
      <c r="AL5" s="37"/>
      <c r="AM5" s="37"/>
      <c r="AN5" s="37"/>
      <c r="AO5" s="37"/>
      <c r="AP5" s="37"/>
      <c r="AQ5" s="37"/>
      <c r="AR5" s="37"/>
      <c r="AS5" s="37"/>
      <c r="AT5" s="37"/>
    </row>
    <row r="6" spans="1:46" ht="108" customHeight="1" x14ac:dyDescent="0.25">
      <c r="A6" s="100"/>
      <c r="B6" s="36"/>
      <c r="C6" s="38">
        <v>2</v>
      </c>
      <c r="D6" s="104">
        <v>43550</v>
      </c>
      <c r="E6" s="254" t="s">
        <v>230</v>
      </c>
      <c r="F6" s="254"/>
      <c r="G6" s="254"/>
      <c r="H6" s="255"/>
      <c r="I6" s="178"/>
      <c r="J6" s="178"/>
      <c r="K6" s="178"/>
      <c r="L6" s="178"/>
      <c r="M6" s="178"/>
      <c r="N6" s="178"/>
      <c r="O6" s="178"/>
      <c r="P6" s="178"/>
      <c r="Q6" s="178"/>
      <c r="R6" s="178"/>
      <c r="S6" s="178"/>
      <c r="T6" s="178"/>
      <c r="U6" s="178"/>
      <c r="V6" s="178"/>
      <c r="W6" s="39"/>
      <c r="X6" s="39"/>
      <c r="Y6" s="39"/>
      <c r="Z6" s="39"/>
      <c r="AA6" s="39"/>
      <c r="AB6" s="39"/>
      <c r="AC6" s="39"/>
      <c r="AD6" s="39"/>
      <c r="AE6" s="39"/>
      <c r="AF6" s="39"/>
      <c r="AG6" s="39"/>
      <c r="AH6" s="39"/>
      <c r="AI6" s="39"/>
      <c r="AJ6" s="39"/>
      <c r="AK6" s="39"/>
      <c r="AL6" s="39"/>
      <c r="AM6" s="39"/>
      <c r="AN6" s="39"/>
      <c r="AO6" s="39"/>
      <c r="AP6" s="40"/>
      <c r="AQ6" s="39"/>
      <c r="AR6" s="39"/>
      <c r="AS6" s="39"/>
      <c r="AT6" s="39"/>
    </row>
    <row r="7" spans="1:46" ht="72.75" customHeight="1" thickBot="1" x14ac:dyDescent="0.3">
      <c r="A7" s="101"/>
      <c r="B7" s="102"/>
      <c r="C7" s="38">
        <v>3</v>
      </c>
      <c r="D7" s="104">
        <v>43578</v>
      </c>
      <c r="E7" s="254" t="s">
        <v>266</v>
      </c>
      <c r="F7" s="254"/>
      <c r="G7" s="254"/>
      <c r="H7" s="255"/>
      <c r="I7" s="178"/>
      <c r="J7" s="178"/>
      <c r="K7" s="178"/>
      <c r="L7" s="178"/>
      <c r="M7" s="178"/>
      <c r="N7" s="178"/>
      <c r="O7" s="178"/>
      <c r="P7" s="178"/>
      <c r="Q7" s="178"/>
      <c r="R7" s="178"/>
      <c r="S7" s="178"/>
      <c r="T7" s="178"/>
      <c r="U7" s="178"/>
      <c r="V7" s="41"/>
      <c r="W7" s="41"/>
      <c r="X7" s="41"/>
      <c r="Y7" s="41"/>
      <c r="Z7" s="41"/>
      <c r="AA7" s="41"/>
      <c r="AB7" s="41"/>
      <c r="AC7" s="41"/>
      <c r="AD7" s="41"/>
      <c r="AE7" s="41"/>
      <c r="AF7" s="233"/>
      <c r="AG7" s="233"/>
      <c r="AH7" s="233"/>
      <c r="AI7" s="233"/>
      <c r="AJ7" s="233"/>
      <c r="AK7" s="233"/>
      <c r="AL7" s="233"/>
      <c r="AM7" s="233"/>
      <c r="AN7" s="233"/>
      <c r="AO7" s="233"/>
      <c r="AP7" s="233"/>
      <c r="AQ7" s="233"/>
      <c r="AR7" s="233"/>
      <c r="AS7" s="233"/>
      <c r="AT7" s="233"/>
    </row>
    <row r="8" spans="1:46" ht="72.75" customHeight="1" thickBot="1" x14ac:dyDescent="0.3">
      <c r="A8" s="183"/>
      <c r="B8" s="184"/>
      <c r="C8" s="105">
        <v>4</v>
      </c>
      <c r="D8" s="103">
        <v>43675</v>
      </c>
      <c r="E8" s="260" t="s">
        <v>290</v>
      </c>
      <c r="F8" s="260"/>
      <c r="G8" s="260"/>
      <c r="H8" s="261"/>
      <c r="I8" s="178"/>
      <c r="J8" s="178"/>
      <c r="K8" s="178"/>
      <c r="L8" s="178"/>
      <c r="M8" s="178"/>
      <c r="N8" s="178"/>
      <c r="O8" s="178"/>
      <c r="P8" s="178"/>
      <c r="Q8" s="178"/>
      <c r="R8" s="178"/>
      <c r="S8" s="178"/>
      <c r="T8" s="178"/>
      <c r="U8" s="178"/>
      <c r="V8" s="41"/>
      <c r="W8" s="41"/>
      <c r="X8" s="41"/>
      <c r="Y8" s="41"/>
      <c r="Z8" s="41"/>
      <c r="AA8" s="41"/>
      <c r="AB8" s="41"/>
      <c r="AC8" s="41"/>
      <c r="AD8" s="41"/>
      <c r="AE8" s="41"/>
      <c r="AF8" s="182"/>
      <c r="AG8" s="182"/>
      <c r="AH8" s="182"/>
      <c r="AI8" s="182"/>
      <c r="AJ8" s="182"/>
      <c r="AK8" s="182"/>
      <c r="AL8" s="182"/>
      <c r="AM8" s="182"/>
      <c r="AN8" s="182"/>
      <c r="AO8" s="182"/>
      <c r="AP8" s="182"/>
      <c r="AQ8" s="182"/>
      <c r="AR8" s="182"/>
      <c r="AS8" s="182"/>
      <c r="AT8" s="182"/>
    </row>
    <row r="9" spans="1:46" x14ac:dyDescent="0.25">
      <c r="A9" s="42"/>
      <c r="B9" s="40"/>
      <c r="C9" s="40"/>
      <c r="D9" s="43"/>
      <c r="E9" s="40"/>
      <c r="F9" s="40"/>
      <c r="G9" s="40"/>
      <c r="H9" s="40"/>
      <c r="I9" s="40"/>
      <c r="J9" s="40"/>
      <c r="K9" s="40"/>
      <c r="L9" s="40"/>
      <c r="M9" s="40"/>
      <c r="N9" s="40"/>
      <c r="O9" s="40"/>
      <c r="P9" s="40"/>
      <c r="Q9" s="37"/>
      <c r="R9" s="37"/>
      <c r="S9" s="37"/>
      <c r="T9" s="37"/>
      <c r="U9" s="37"/>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row>
    <row r="10" spans="1:46" x14ac:dyDescent="0.25">
      <c r="A10" s="40"/>
      <c r="B10" s="40"/>
      <c r="C10" s="40"/>
      <c r="D10" s="269"/>
      <c r="E10" s="269"/>
      <c r="F10" s="269"/>
      <c r="G10" s="269"/>
      <c r="H10" s="269"/>
      <c r="I10" s="269"/>
      <c r="J10" s="269"/>
      <c r="K10" s="269"/>
      <c r="L10" s="269"/>
      <c r="M10" s="269"/>
      <c r="N10" s="269"/>
      <c r="O10" s="269"/>
      <c r="P10" s="269"/>
      <c r="Q10" s="269"/>
      <c r="R10" s="269"/>
      <c r="S10" s="269"/>
      <c r="T10" s="44"/>
      <c r="U10" s="45"/>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row>
    <row r="11" spans="1:46" x14ac:dyDescent="0.25">
      <c r="A11" s="47"/>
      <c r="B11" s="37"/>
      <c r="C11" s="37"/>
      <c r="D11" s="268"/>
      <c r="E11" s="268"/>
      <c r="F11" s="268"/>
      <c r="G11" s="268"/>
      <c r="H11" s="268"/>
      <c r="I11" s="268"/>
      <c r="J11" s="268"/>
      <c r="K11" s="268"/>
      <c r="L11" s="237"/>
      <c r="M11" s="237"/>
      <c r="N11" s="237"/>
      <c r="O11" s="237"/>
      <c r="P11" s="46"/>
      <c r="Q11" s="46"/>
      <c r="R11" s="46"/>
      <c r="S11" s="46"/>
      <c r="T11" s="46"/>
      <c r="U11" s="46"/>
      <c r="V11" s="237"/>
      <c r="W11" s="237"/>
      <c r="X11" s="48"/>
      <c r="Y11" s="48"/>
      <c r="Z11" s="48"/>
      <c r="AA11" s="237"/>
      <c r="AB11" s="237"/>
      <c r="AC11" s="48"/>
      <c r="AD11" s="48"/>
      <c r="AE11" s="48"/>
      <c r="AF11" s="237"/>
      <c r="AG11" s="237"/>
      <c r="AH11" s="48"/>
      <c r="AI11" s="48"/>
      <c r="AJ11" s="48"/>
      <c r="AK11" s="237"/>
      <c r="AL11" s="237"/>
      <c r="AM11" s="48"/>
      <c r="AN11" s="48"/>
      <c r="AO11" s="48"/>
      <c r="AP11" s="237"/>
      <c r="AQ11" s="237"/>
      <c r="AR11" s="237"/>
      <c r="AS11" s="48"/>
      <c r="AT11" s="48"/>
    </row>
    <row r="12" spans="1:46" ht="15.75" thickBot="1" x14ac:dyDescent="0.3">
      <c r="A12" s="37"/>
      <c r="B12" s="37"/>
      <c r="C12" s="37"/>
      <c r="D12" s="49"/>
      <c r="E12" s="37"/>
      <c r="F12" s="37"/>
      <c r="G12" s="37"/>
      <c r="H12" s="37"/>
      <c r="I12" s="37"/>
      <c r="J12" s="37"/>
      <c r="K12" s="37"/>
      <c r="L12" s="37"/>
      <c r="M12" s="37"/>
      <c r="N12" s="37"/>
      <c r="O12" s="37"/>
      <c r="P12" s="37"/>
      <c r="Q12" s="37"/>
      <c r="R12" s="37"/>
      <c r="S12" s="37"/>
      <c r="T12" s="37"/>
      <c r="U12" s="37"/>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row>
    <row r="13" spans="1:46" ht="15" customHeight="1" x14ac:dyDescent="0.25">
      <c r="A13" s="227" t="s">
        <v>8</v>
      </c>
      <c r="B13" s="228"/>
      <c r="C13" s="50"/>
      <c r="D13" s="256"/>
      <c r="E13" s="257"/>
      <c r="F13" s="257"/>
      <c r="G13" s="257"/>
      <c r="H13" s="257"/>
      <c r="I13" s="257"/>
      <c r="J13" s="257"/>
      <c r="K13" s="257"/>
      <c r="L13" s="257"/>
      <c r="M13" s="257"/>
      <c r="N13" s="257"/>
      <c r="O13" s="257"/>
      <c r="P13" s="257"/>
      <c r="Q13" s="257"/>
      <c r="R13" s="257"/>
      <c r="S13" s="257"/>
      <c r="T13" s="257"/>
      <c r="U13" s="257"/>
      <c r="V13" s="246" t="s">
        <v>9</v>
      </c>
      <c r="W13" s="246"/>
      <c r="X13" s="246"/>
      <c r="Y13" s="246"/>
      <c r="Z13" s="246"/>
      <c r="AA13" s="245" t="s">
        <v>9</v>
      </c>
      <c r="AB13" s="245"/>
      <c r="AC13" s="245"/>
      <c r="AD13" s="245"/>
      <c r="AE13" s="245"/>
      <c r="AF13" s="246" t="s">
        <v>9</v>
      </c>
      <c r="AG13" s="246"/>
      <c r="AH13" s="246"/>
      <c r="AI13" s="246"/>
      <c r="AJ13" s="246"/>
      <c r="AK13" s="242" t="s">
        <v>9</v>
      </c>
      <c r="AL13" s="242"/>
      <c r="AM13" s="242"/>
      <c r="AN13" s="242"/>
      <c r="AO13" s="242"/>
      <c r="AP13" s="244" t="s">
        <v>9</v>
      </c>
      <c r="AQ13" s="244"/>
      <c r="AR13" s="244"/>
      <c r="AS13" s="244"/>
      <c r="AT13" s="244"/>
    </row>
    <row r="14" spans="1:46" ht="15.75" customHeight="1" thickBot="1" x14ac:dyDescent="0.3">
      <c r="A14" s="229"/>
      <c r="B14" s="230"/>
      <c r="C14" s="51"/>
      <c r="D14" s="258"/>
      <c r="E14" s="259"/>
      <c r="F14" s="259"/>
      <c r="G14" s="259"/>
      <c r="H14" s="259"/>
      <c r="I14" s="259"/>
      <c r="J14" s="259"/>
      <c r="K14" s="259"/>
      <c r="L14" s="259"/>
      <c r="M14" s="259"/>
      <c r="N14" s="259"/>
      <c r="O14" s="259"/>
      <c r="P14" s="259"/>
      <c r="Q14" s="259"/>
      <c r="R14" s="259"/>
      <c r="S14" s="259"/>
      <c r="T14" s="259"/>
      <c r="U14" s="259"/>
      <c r="V14" s="241" t="s">
        <v>10</v>
      </c>
      <c r="W14" s="241"/>
      <c r="X14" s="241"/>
      <c r="Y14" s="241"/>
      <c r="Z14" s="241"/>
      <c r="AA14" s="245" t="s">
        <v>11</v>
      </c>
      <c r="AB14" s="245"/>
      <c r="AC14" s="245"/>
      <c r="AD14" s="245"/>
      <c r="AE14" s="245"/>
      <c r="AF14" s="241" t="s">
        <v>12</v>
      </c>
      <c r="AG14" s="241"/>
      <c r="AH14" s="241"/>
      <c r="AI14" s="241"/>
      <c r="AJ14" s="241"/>
      <c r="AK14" s="242" t="s">
        <v>13</v>
      </c>
      <c r="AL14" s="242"/>
      <c r="AM14" s="242"/>
      <c r="AN14" s="242"/>
      <c r="AO14" s="242"/>
      <c r="AP14" s="243" t="s">
        <v>14</v>
      </c>
      <c r="AQ14" s="243"/>
      <c r="AR14" s="243"/>
      <c r="AS14" s="243"/>
      <c r="AT14" s="243"/>
    </row>
    <row r="15" spans="1:46" ht="15" customHeight="1" thickBot="1" x14ac:dyDescent="0.3">
      <c r="A15" s="231"/>
      <c r="B15" s="232"/>
      <c r="C15" s="52"/>
      <c r="D15" s="193" t="s">
        <v>15</v>
      </c>
      <c r="E15" s="194"/>
      <c r="F15" s="193"/>
      <c r="G15" s="193"/>
      <c r="H15" s="193"/>
      <c r="I15" s="193"/>
      <c r="J15" s="193"/>
      <c r="K15" s="193"/>
      <c r="L15" s="193"/>
      <c r="M15" s="193"/>
      <c r="N15" s="193"/>
      <c r="O15" s="193"/>
      <c r="P15" s="193"/>
      <c r="Q15" s="193"/>
      <c r="R15" s="193"/>
      <c r="S15" s="195"/>
      <c r="T15" s="53"/>
      <c r="U15" s="53"/>
      <c r="V15" s="196"/>
      <c r="W15" s="196"/>
      <c r="X15" s="209" t="s">
        <v>16</v>
      </c>
      <c r="Y15" s="196" t="s">
        <v>17</v>
      </c>
      <c r="Z15" s="196" t="s">
        <v>18</v>
      </c>
      <c r="AA15" s="202"/>
      <c r="AB15" s="202"/>
      <c r="AC15" s="202" t="s">
        <v>16</v>
      </c>
      <c r="AD15" s="202" t="s">
        <v>17</v>
      </c>
      <c r="AE15" s="202" t="s">
        <v>18</v>
      </c>
      <c r="AF15" s="196"/>
      <c r="AG15" s="196"/>
      <c r="AH15" s="196" t="s">
        <v>16</v>
      </c>
      <c r="AI15" s="196" t="s">
        <v>17</v>
      </c>
      <c r="AJ15" s="196" t="s">
        <v>18</v>
      </c>
      <c r="AK15" s="235"/>
      <c r="AL15" s="235"/>
      <c r="AM15" s="235" t="s">
        <v>16</v>
      </c>
      <c r="AN15" s="235" t="s">
        <v>17</v>
      </c>
      <c r="AO15" s="235" t="s">
        <v>18</v>
      </c>
      <c r="AP15" s="234" t="s">
        <v>19</v>
      </c>
      <c r="AQ15" s="234"/>
      <c r="AR15" s="234"/>
      <c r="AS15" s="234" t="s">
        <v>16</v>
      </c>
      <c r="AT15" s="239" t="s">
        <v>20</v>
      </c>
    </row>
    <row r="16" spans="1:46" ht="43.5" customHeight="1" thickBot="1" x14ac:dyDescent="0.3">
      <c r="A16" s="54" t="s">
        <v>21</v>
      </c>
      <c r="B16" s="55" t="s">
        <v>22</v>
      </c>
      <c r="C16" s="224" t="s">
        <v>23</v>
      </c>
      <c r="D16" s="56" t="s">
        <v>24</v>
      </c>
      <c r="E16" s="57" t="s">
        <v>25</v>
      </c>
      <c r="F16" s="58" t="s">
        <v>26</v>
      </c>
      <c r="G16" s="59" t="s">
        <v>27</v>
      </c>
      <c r="H16" s="59" t="s">
        <v>28</v>
      </c>
      <c r="I16" s="59" t="s">
        <v>29</v>
      </c>
      <c r="J16" s="59" t="s">
        <v>30</v>
      </c>
      <c r="K16" s="59" t="s">
        <v>31</v>
      </c>
      <c r="L16" s="59" t="s">
        <v>32</v>
      </c>
      <c r="M16" s="59" t="s">
        <v>33</v>
      </c>
      <c r="N16" s="59" t="s">
        <v>34</v>
      </c>
      <c r="O16" s="59" t="s">
        <v>35</v>
      </c>
      <c r="P16" s="59" t="s">
        <v>36</v>
      </c>
      <c r="Q16" s="59" t="s">
        <v>37</v>
      </c>
      <c r="R16" s="59" t="s">
        <v>38</v>
      </c>
      <c r="S16" s="59" t="s">
        <v>39</v>
      </c>
      <c r="T16" s="59" t="s">
        <v>40</v>
      </c>
      <c r="U16" s="59" t="s">
        <v>41</v>
      </c>
      <c r="V16" s="60" t="s">
        <v>42</v>
      </c>
      <c r="W16" s="60" t="s">
        <v>43</v>
      </c>
      <c r="X16" s="210"/>
      <c r="Y16" s="197"/>
      <c r="Z16" s="197"/>
      <c r="AA16" s="61" t="s">
        <v>42</v>
      </c>
      <c r="AB16" s="61" t="s">
        <v>43</v>
      </c>
      <c r="AC16" s="203"/>
      <c r="AD16" s="203"/>
      <c r="AE16" s="203"/>
      <c r="AF16" s="60" t="s">
        <v>42</v>
      </c>
      <c r="AG16" s="60" t="s">
        <v>43</v>
      </c>
      <c r="AH16" s="197"/>
      <c r="AI16" s="197"/>
      <c r="AJ16" s="197"/>
      <c r="AK16" s="62" t="s">
        <v>42</v>
      </c>
      <c r="AL16" s="62" t="s">
        <v>43</v>
      </c>
      <c r="AM16" s="236"/>
      <c r="AN16" s="236"/>
      <c r="AO16" s="236"/>
      <c r="AP16" s="63" t="s">
        <v>27</v>
      </c>
      <c r="AQ16" s="63" t="s">
        <v>42</v>
      </c>
      <c r="AR16" s="63" t="s">
        <v>43</v>
      </c>
      <c r="AS16" s="238"/>
      <c r="AT16" s="240"/>
    </row>
    <row r="17" spans="1:46" x14ac:dyDescent="0.25">
      <c r="A17" s="64"/>
      <c r="B17" s="65"/>
      <c r="C17" s="224"/>
      <c r="D17" s="66" t="s">
        <v>44</v>
      </c>
      <c r="E17" s="67"/>
      <c r="F17" s="68" t="s">
        <v>44</v>
      </c>
      <c r="G17" s="69" t="s">
        <v>44</v>
      </c>
      <c r="H17" s="69" t="s">
        <v>44</v>
      </c>
      <c r="I17" s="69" t="s">
        <v>44</v>
      </c>
      <c r="J17" s="69" t="s">
        <v>44</v>
      </c>
      <c r="K17" s="69" t="s">
        <v>44</v>
      </c>
      <c r="L17" s="70" t="s">
        <v>44</v>
      </c>
      <c r="M17" s="70" t="s">
        <v>44</v>
      </c>
      <c r="N17" s="70" t="s">
        <v>44</v>
      </c>
      <c r="O17" s="70" t="s">
        <v>44</v>
      </c>
      <c r="P17" s="69" t="s">
        <v>44</v>
      </c>
      <c r="Q17" s="69" t="s">
        <v>44</v>
      </c>
      <c r="R17" s="69" t="s">
        <v>44</v>
      </c>
      <c r="S17" s="69" t="s">
        <v>44</v>
      </c>
      <c r="T17" s="69"/>
      <c r="U17" s="69"/>
      <c r="V17" s="71" t="s">
        <v>44</v>
      </c>
      <c r="W17" s="71"/>
      <c r="X17" s="72" t="s">
        <v>44</v>
      </c>
      <c r="Y17" s="71" t="s">
        <v>44</v>
      </c>
      <c r="Z17" s="71" t="s">
        <v>44</v>
      </c>
      <c r="AA17" s="73" t="s">
        <v>44</v>
      </c>
      <c r="AB17" s="73" t="s">
        <v>44</v>
      </c>
      <c r="AC17" s="73" t="s">
        <v>44</v>
      </c>
      <c r="AD17" s="73" t="s">
        <v>44</v>
      </c>
      <c r="AE17" s="73" t="s">
        <v>44</v>
      </c>
      <c r="AF17" s="71" t="s">
        <v>44</v>
      </c>
      <c r="AG17" s="71" t="s">
        <v>44</v>
      </c>
      <c r="AH17" s="71"/>
      <c r="AI17" s="71" t="s">
        <v>44</v>
      </c>
      <c r="AJ17" s="71" t="s">
        <v>44</v>
      </c>
      <c r="AK17" s="74" t="s">
        <v>44</v>
      </c>
      <c r="AL17" s="74" t="s">
        <v>44</v>
      </c>
      <c r="AM17" s="74" t="s">
        <v>44</v>
      </c>
      <c r="AN17" s="74" t="s">
        <v>44</v>
      </c>
      <c r="AO17" s="74" t="s">
        <v>44</v>
      </c>
      <c r="AP17" s="75" t="s">
        <v>44</v>
      </c>
      <c r="AQ17" s="75"/>
      <c r="AR17" s="75" t="s">
        <v>44</v>
      </c>
      <c r="AS17" s="75" t="s">
        <v>44</v>
      </c>
      <c r="AT17" s="76" t="s">
        <v>44</v>
      </c>
    </row>
    <row r="18" spans="1:46" s="123" customFormat="1" ht="93" customHeight="1" x14ac:dyDescent="0.2">
      <c r="A18" s="106">
        <v>1</v>
      </c>
      <c r="B18" s="107" t="s">
        <v>45</v>
      </c>
      <c r="C18" s="107" t="s">
        <v>46</v>
      </c>
      <c r="D18" s="108" t="s">
        <v>254</v>
      </c>
      <c r="E18" s="109">
        <v>0.1</v>
      </c>
      <c r="F18" s="110" t="s">
        <v>47</v>
      </c>
      <c r="G18" s="108" t="s">
        <v>48</v>
      </c>
      <c r="H18" s="108" t="s">
        <v>49</v>
      </c>
      <c r="I18" s="109" t="s">
        <v>50</v>
      </c>
      <c r="J18" s="110" t="s">
        <v>51</v>
      </c>
      <c r="K18" s="110" t="s">
        <v>52</v>
      </c>
      <c r="L18" s="111">
        <v>0</v>
      </c>
      <c r="M18" s="112">
        <v>0.1</v>
      </c>
      <c r="N18" s="111">
        <v>0</v>
      </c>
      <c r="O18" s="111">
        <v>0</v>
      </c>
      <c r="P18" s="113">
        <f>SUM(L18:O18)</f>
        <v>0.1</v>
      </c>
      <c r="Q18" s="111" t="s">
        <v>53</v>
      </c>
      <c r="R18" s="114" t="s">
        <v>54</v>
      </c>
      <c r="S18" s="108" t="s">
        <v>55</v>
      </c>
      <c r="T18" s="115" t="s">
        <v>56</v>
      </c>
      <c r="U18" s="115"/>
      <c r="V18" s="111">
        <v>0</v>
      </c>
      <c r="W18" s="175">
        <v>0</v>
      </c>
      <c r="X18" s="116" t="s">
        <v>233</v>
      </c>
      <c r="Y18" s="117" t="s">
        <v>233</v>
      </c>
      <c r="Z18" s="117" t="s">
        <v>233</v>
      </c>
      <c r="AA18" s="112">
        <v>0.1</v>
      </c>
      <c r="AB18" s="118">
        <v>0.11</v>
      </c>
      <c r="AC18" s="116">
        <v>1</v>
      </c>
      <c r="AD18" s="119" t="s">
        <v>285</v>
      </c>
      <c r="AE18" s="119" t="s">
        <v>270</v>
      </c>
      <c r="AF18" s="111">
        <v>0</v>
      </c>
      <c r="AG18" s="120"/>
      <c r="AH18" s="116" t="s">
        <v>233</v>
      </c>
      <c r="AI18" s="119"/>
      <c r="AJ18" s="119"/>
      <c r="AK18" s="111">
        <v>0</v>
      </c>
      <c r="AL18" s="120"/>
      <c r="AM18" s="116" t="s">
        <v>233</v>
      </c>
      <c r="AN18" s="121"/>
      <c r="AO18" s="119"/>
      <c r="AP18" s="108" t="s">
        <v>48</v>
      </c>
      <c r="AQ18" s="113">
        <v>0.1</v>
      </c>
      <c r="AR18" s="122"/>
      <c r="AS18" s="116">
        <f>AR18/AQ18</f>
        <v>0</v>
      </c>
      <c r="AT18" s="121"/>
    </row>
    <row r="19" spans="1:46" s="123" customFormat="1" ht="93" customHeight="1" x14ac:dyDescent="0.2">
      <c r="A19" s="106">
        <v>1</v>
      </c>
      <c r="B19" s="107" t="s">
        <v>45</v>
      </c>
      <c r="C19" s="107" t="s">
        <v>46</v>
      </c>
      <c r="D19" s="108" t="s">
        <v>255</v>
      </c>
      <c r="E19" s="109">
        <v>0.05</v>
      </c>
      <c r="F19" s="110" t="s">
        <v>47</v>
      </c>
      <c r="G19" s="108" t="s">
        <v>57</v>
      </c>
      <c r="H19" s="108" t="s">
        <v>58</v>
      </c>
      <c r="I19" s="124">
        <v>0.36899999999999999</v>
      </c>
      <c r="J19" s="115" t="s">
        <v>59</v>
      </c>
      <c r="K19" s="110" t="s">
        <v>60</v>
      </c>
      <c r="L19" s="111">
        <v>0</v>
      </c>
      <c r="M19" s="112">
        <v>0.4</v>
      </c>
      <c r="N19" s="112">
        <v>0.55000000000000004</v>
      </c>
      <c r="O19" s="112">
        <v>0.65</v>
      </c>
      <c r="P19" s="113">
        <f>+O19</f>
        <v>0.65</v>
      </c>
      <c r="Q19" s="111" t="s">
        <v>61</v>
      </c>
      <c r="R19" s="114" t="s">
        <v>62</v>
      </c>
      <c r="S19" s="108" t="s">
        <v>55</v>
      </c>
      <c r="T19" s="115" t="s">
        <v>63</v>
      </c>
      <c r="U19" s="115"/>
      <c r="V19" s="112">
        <v>0</v>
      </c>
      <c r="W19" s="120">
        <v>0.41</v>
      </c>
      <c r="X19" s="116" t="s">
        <v>233</v>
      </c>
      <c r="Y19" s="117" t="s">
        <v>261</v>
      </c>
      <c r="Z19" s="117" t="s">
        <v>262</v>
      </c>
      <c r="AA19" s="134">
        <v>0.4</v>
      </c>
      <c r="AB19" s="190">
        <v>0.44400000000000001</v>
      </c>
      <c r="AC19" s="139">
        <v>1</v>
      </c>
      <c r="AD19" s="142" t="s">
        <v>289</v>
      </c>
      <c r="AE19" s="119" t="s">
        <v>278</v>
      </c>
      <c r="AF19" s="112">
        <v>0.55000000000000004</v>
      </c>
      <c r="AG19" s="119"/>
      <c r="AH19" s="116">
        <f t="shared" ref="AH19:AH32" si="0">AG19/AF19</f>
        <v>0</v>
      </c>
      <c r="AI19" s="119"/>
      <c r="AJ19" s="119"/>
      <c r="AK19" s="112">
        <v>0.65</v>
      </c>
      <c r="AL19" s="120"/>
      <c r="AM19" s="116">
        <f t="shared" ref="AM19:AM33" si="1">AL19/AK19</f>
        <v>0</v>
      </c>
      <c r="AN19" s="121"/>
      <c r="AO19" s="119"/>
      <c r="AP19" s="108" t="s">
        <v>57</v>
      </c>
      <c r="AQ19" s="113">
        <v>0.65</v>
      </c>
      <c r="AR19" s="118"/>
      <c r="AS19" s="116">
        <f t="shared" ref="AS19:AS34" si="2">AR19/AQ19</f>
        <v>0</v>
      </c>
      <c r="AT19" s="121"/>
    </row>
    <row r="20" spans="1:46" s="123" customFormat="1" ht="77.25" customHeight="1" x14ac:dyDescent="0.2">
      <c r="A20" s="106">
        <v>6</v>
      </c>
      <c r="B20" s="107" t="s">
        <v>64</v>
      </c>
      <c r="C20" s="107" t="s">
        <v>65</v>
      </c>
      <c r="D20" s="108" t="s">
        <v>256</v>
      </c>
      <c r="E20" s="109">
        <v>0.05</v>
      </c>
      <c r="F20" s="115" t="s">
        <v>47</v>
      </c>
      <c r="G20" s="107" t="s">
        <v>66</v>
      </c>
      <c r="H20" s="107" t="s">
        <v>67</v>
      </c>
      <c r="I20" s="125" t="s">
        <v>68</v>
      </c>
      <c r="J20" s="115" t="s">
        <v>59</v>
      </c>
      <c r="K20" s="115" t="s">
        <v>69</v>
      </c>
      <c r="L20" s="111">
        <v>0</v>
      </c>
      <c r="M20" s="112">
        <v>0.5</v>
      </c>
      <c r="N20" s="112">
        <v>0</v>
      </c>
      <c r="O20" s="112">
        <v>0.95</v>
      </c>
      <c r="P20" s="126">
        <v>0.95</v>
      </c>
      <c r="Q20" s="111" t="s">
        <v>70</v>
      </c>
      <c r="R20" s="127" t="s">
        <v>71</v>
      </c>
      <c r="S20" s="108" t="s">
        <v>55</v>
      </c>
      <c r="T20" s="115" t="s">
        <v>71</v>
      </c>
      <c r="U20" s="115"/>
      <c r="V20" s="111">
        <v>0</v>
      </c>
      <c r="W20" s="175">
        <v>0</v>
      </c>
      <c r="X20" s="116" t="s">
        <v>233</v>
      </c>
      <c r="Y20" s="117" t="s">
        <v>233</v>
      </c>
      <c r="Z20" s="117" t="s">
        <v>233</v>
      </c>
      <c r="AA20" s="112">
        <v>0.5</v>
      </c>
      <c r="AB20" s="189">
        <v>0.25409999999999999</v>
      </c>
      <c r="AC20" s="116">
        <f>AB20/AA20</f>
        <v>0.50819999999999999</v>
      </c>
      <c r="AD20" s="180" t="s">
        <v>273</v>
      </c>
      <c r="AE20" s="117" t="s">
        <v>272</v>
      </c>
      <c r="AF20" s="112">
        <v>0</v>
      </c>
      <c r="AG20" s="120"/>
      <c r="AH20" s="116" t="s">
        <v>233</v>
      </c>
      <c r="AI20" s="119"/>
      <c r="AJ20" s="119"/>
      <c r="AK20" s="112">
        <v>0.95</v>
      </c>
      <c r="AL20" s="120"/>
      <c r="AM20" s="116">
        <f t="shared" si="1"/>
        <v>0</v>
      </c>
      <c r="AN20" s="121"/>
      <c r="AO20" s="119"/>
      <c r="AP20" s="107" t="s">
        <v>66</v>
      </c>
      <c r="AQ20" s="126">
        <v>0.95</v>
      </c>
      <c r="AR20" s="122"/>
      <c r="AS20" s="116">
        <f t="shared" si="2"/>
        <v>0</v>
      </c>
      <c r="AT20" s="121"/>
    </row>
    <row r="21" spans="1:46" s="123" customFormat="1" ht="81.75" customHeight="1" x14ac:dyDescent="0.2">
      <c r="A21" s="106">
        <v>6</v>
      </c>
      <c r="B21" s="107" t="s">
        <v>64</v>
      </c>
      <c r="C21" s="107" t="s">
        <v>65</v>
      </c>
      <c r="D21" s="108" t="s">
        <v>257</v>
      </c>
      <c r="E21" s="109">
        <v>0.05</v>
      </c>
      <c r="F21" s="115" t="s">
        <v>72</v>
      </c>
      <c r="G21" s="107" t="s">
        <v>73</v>
      </c>
      <c r="H21" s="107" t="s">
        <v>74</v>
      </c>
      <c r="I21" s="125" t="s">
        <v>75</v>
      </c>
      <c r="J21" s="115" t="s">
        <v>59</v>
      </c>
      <c r="K21" s="115" t="s">
        <v>76</v>
      </c>
      <c r="L21" s="111">
        <v>0</v>
      </c>
      <c r="M21" s="112">
        <v>0.05</v>
      </c>
      <c r="N21" s="112">
        <v>0.2</v>
      </c>
      <c r="O21" s="112">
        <v>0.4</v>
      </c>
      <c r="P21" s="113">
        <v>0.4</v>
      </c>
      <c r="Q21" s="111" t="s">
        <v>70</v>
      </c>
      <c r="R21" s="127" t="s">
        <v>71</v>
      </c>
      <c r="S21" s="108" t="s">
        <v>55</v>
      </c>
      <c r="T21" s="115" t="s">
        <v>71</v>
      </c>
      <c r="U21" s="115"/>
      <c r="V21" s="111">
        <v>0</v>
      </c>
      <c r="W21" s="119">
        <v>0</v>
      </c>
      <c r="X21" s="116" t="s">
        <v>233</v>
      </c>
      <c r="Y21" s="117" t="s">
        <v>233</v>
      </c>
      <c r="Z21" s="117" t="s">
        <v>233</v>
      </c>
      <c r="AA21" s="112">
        <v>0.05</v>
      </c>
      <c r="AB21" s="118">
        <v>0.105</v>
      </c>
      <c r="AC21" s="116">
        <v>1</v>
      </c>
      <c r="AD21" s="180" t="s">
        <v>274</v>
      </c>
      <c r="AE21" s="117" t="s">
        <v>272</v>
      </c>
      <c r="AF21" s="112">
        <v>0.2</v>
      </c>
      <c r="AG21" s="119"/>
      <c r="AH21" s="116">
        <f t="shared" si="0"/>
        <v>0</v>
      </c>
      <c r="AI21" s="119"/>
      <c r="AJ21" s="119"/>
      <c r="AK21" s="112">
        <v>0.4</v>
      </c>
      <c r="AL21" s="120"/>
      <c r="AM21" s="116">
        <f t="shared" si="1"/>
        <v>0</v>
      </c>
      <c r="AN21" s="121"/>
      <c r="AO21" s="119"/>
      <c r="AP21" s="107" t="s">
        <v>73</v>
      </c>
      <c r="AQ21" s="113">
        <v>0.4</v>
      </c>
      <c r="AR21" s="118"/>
      <c r="AS21" s="116">
        <f t="shared" si="2"/>
        <v>0</v>
      </c>
      <c r="AT21" s="121"/>
    </row>
    <row r="22" spans="1:46" s="123" customFormat="1" ht="84.75" customHeight="1" x14ac:dyDescent="0.2">
      <c r="A22" s="106">
        <v>6</v>
      </c>
      <c r="B22" s="107" t="s">
        <v>64</v>
      </c>
      <c r="C22" s="107" t="s">
        <v>65</v>
      </c>
      <c r="D22" s="108" t="s">
        <v>258</v>
      </c>
      <c r="E22" s="109">
        <v>0.05</v>
      </c>
      <c r="F22" s="115" t="s">
        <v>72</v>
      </c>
      <c r="G22" s="107" t="s">
        <v>77</v>
      </c>
      <c r="H22" s="107" t="s">
        <v>78</v>
      </c>
      <c r="I22" s="125" t="s">
        <v>79</v>
      </c>
      <c r="J22" s="115" t="s">
        <v>59</v>
      </c>
      <c r="K22" s="115" t="s">
        <v>76</v>
      </c>
      <c r="L22" s="112">
        <v>0.05</v>
      </c>
      <c r="M22" s="112">
        <v>0.2</v>
      </c>
      <c r="N22" s="112">
        <v>0.4</v>
      </c>
      <c r="O22" s="112">
        <v>0.5</v>
      </c>
      <c r="P22" s="113">
        <v>0.5</v>
      </c>
      <c r="Q22" s="111" t="s">
        <v>70</v>
      </c>
      <c r="R22" s="127" t="s">
        <v>71</v>
      </c>
      <c r="S22" s="108" t="s">
        <v>55</v>
      </c>
      <c r="T22" s="115" t="s">
        <v>71</v>
      </c>
      <c r="U22" s="115"/>
      <c r="V22" s="112">
        <v>0.05</v>
      </c>
      <c r="W22" s="120">
        <v>5.74E-2</v>
      </c>
      <c r="X22" s="116">
        <v>1</v>
      </c>
      <c r="Y22" s="117" t="s">
        <v>245</v>
      </c>
      <c r="Z22" s="117" t="s">
        <v>239</v>
      </c>
      <c r="AA22" s="112">
        <v>0.2</v>
      </c>
      <c r="AB22" s="189">
        <v>0.28220000000000001</v>
      </c>
      <c r="AC22" s="116">
        <v>1</v>
      </c>
      <c r="AD22" s="180" t="s">
        <v>275</v>
      </c>
      <c r="AE22" s="117" t="s">
        <v>272</v>
      </c>
      <c r="AF22" s="112">
        <v>0.4</v>
      </c>
      <c r="AG22" s="119"/>
      <c r="AH22" s="116">
        <f t="shared" si="0"/>
        <v>0</v>
      </c>
      <c r="AI22" s="119"/>
      <c r="AJ22" s="119"/>
      <c r="AK22" s="112">
        <v>0.5</v>
      </c>
      <c r="AL22" s="120"/>
      <c r="AM22" s="116">
        <f t="shared" si="1"/>
        <v>0</v>
      </c>
      <c r="AN22" s="121"/>
      <c r="AO22" s="119"/>
      <c r="AP22" s="107" t="s">
        <v>77</v>
      </c>
      <c r="AQ22" s="113">
        <v>0.5</v>
      </c>
      <c r="AR22" s="118"/>
      <c r="AS22" s="116">
        <f t="shared" si="2"/>
        <v>0</v>
      </c>
      <c r="AT22" s="121"/>
    </row>
    <row r="23" spans="1:46" s="145" customFormat="1" ht="75" customHeight="1" x14ac:dyDescent="0.2">
      <c r="A23" s="128">
        <v>6</v>
      </c>
      <c r="B23" s="129" t="s">
        <v>64</v>
      </c>
      <c r="C23" s="129" t="s">
        <v>65</v>
      </c>
      <c r="D23" s="130" t="s">
        <v>259</v>
      </c>
      <c r="E23" s="131">
        <v>0.05</v>
      </c>
      <c r="F23" s="132" t="s">
        <v>72</v>
      </c>
      <c r="G23" s="129" t="s">
        <v>80</v>
      </c>
      <c r="H23" s="129" t="s">
        <v>81</v>
      </c>
      <c r="I23" s="133" t="s">
        <v>82</v>
      </c>
      <c r="J23" s="132" t="s">
        <v>59</v>
      </c>
      <c r="K23" s="132" t="s">
        <v>76</v>
      </c>
      <c r="L23" s="134">
        <v>0.1</v>
      </c>
      <c r="M23" s="134">
        <v>0.2</v>
      </c>
      <c r="N23" s="134">
        <v>0.4</v>
      </c>
      <c r="O23" s="134">
        <v>0.5</v>
      </c>
      <c r="P23" s="135">
        <f>+O23</f>
        <v>0.5</v>
      </c>
      <c r="Q23" s="136" t="s">
        <v>70</v>
      </c>
      <c r="R23" s="137" t="s">
        <v>71</v>
      </c>
      <c r="S23" s="130" t="s">
        <v>55</v>
      </c>
      <c r="T23" s="132" t="s">
        <v>71</v>
      </c>
      <c r="U23" s="132"/>
      <c r="V23" s="134">
        <v>0.1</v>
      </c>
      <c r="W23" s="138">
        <v>1.2200000000000001E-2</v>
      </c>
      <c r="X23" s="139">
        <f t="shared" ref="X23:X32" si="3">W23/V23</f>
        <v>0.122</v>
      </c>
      <c r="Y23" s="140" t="s">
        <v>244</v>
      </c>
      <c r="Z23" s="140" t="s">
        <v>239</v>
      </c>
      <c r="AA23" s="134">
        <v>0.2</v>
      </c>
      <c r="AB23" s="190">
        <v>0.12740000000000001</v>
      </c>
      <c r="AC23" s="139">
        <f>AB23/AA23</f>
        <v>0.63700000000000001</v>
      </c>
      <c r="AD23" s="181" t="s">
        <v>276</v>
      </c>
      <c r="AE23" s="117" t="s">
        <v>272</v>
      </c>
      <c r="AF23" s="134">
        <v>0.4</v>
      </c>
      <c r="AG23" s="142"/>
      <c r="AH23" s="139">
        <f t="shared" si="0"/>
        <v>0</v>
      </c>
      <c r="AI23" s="142"/>
      <c r="AJ23" s="142"/>
      <c r="AK23" s="134">
        <v>0.5</v>
      </c>
      <c r="AL23" s="143"/>
      <c r="AM23" s="139">
        <f t="shared" si="1"/>
        <v>0</v>
      </c>
      <c r="AN23" s="144"/>
      <c r="AO23" s="142"/>
      <c r="AP23" s="129" t="s">
        <v>80</v>
      </c>
      <c r="AQ23" s="135">
        <v>0.5</v>
      </c>
      <c r="AR23" s="141"/>
      <c r="AS23" s="139">
        <f t="shared" si="2"/>
        <v>0</v>
      </c>
      <c r="AT23" s="144"/>
    </row>
    <row r="24" spans="1:46" s="123" customFormat="1" ht="75" customHeight="1" x14ac:dyDescent="0.2">
      <c r="A24" s="106">
        <v>1</v>
      </c>
      <c r="B24" s="107" t="s">
        <v>83</v>
      </c>
      <c r="C24" s="107" t="s">
        <v>84</v>
      </c>
      <c r="D24" s="107" t="s">
        <v>85</v>
      </c>
      <c r="E24" s="109">
        <v>0.05</v>
      </c>
      <c r="F24" s="111" t="s">
        <v>72</v>
      </c>
      <c r="G24" s="146" t="s">
        <v>86</v>
      </c>
      <c r="H24" s="146" t="s">
        <v>87</v>
      </c>
      <c r="I24" s="147">
        <v>12106</v>
      </c>
      <c r="J24" s="115" t="s">
        <v>51</v>
      </c>
      <c r="K24" s="148" t="s">
        <v>88</v>
      </c>
      <c r="L24" s="149">
        <v>0</v>
      </c>
      <c r="M24" s="149">
        <v>0.3</v>
      </c>
      <c r="N24" s="149">
        <v>0</v>
      </c>
      <c r="O24" s="149">
        <v>0.3</v>
      </c>
      <c r="P24" s="149">
        <v>0.6</v>
      </c>
      <c r="Q24" s="115" t="s">
        <v>53</v>
      </c>
      <c r="R24" s="150" t="s">
        <v>89</v>
      </c>
      <c r="S24" s="115" t="s">
        <v>90</v>
      </c>
      <c r="T24" s="115" t="s">
        <v>89</v>
      </c>
      <c r="U24" s="115"/>
      <c r="V24" s="149">
        <v>0</v>
      </c>
      <c r="W24" s="120">
        <v>0</v>
      </c>
      <c r="X24" s="116" t="s">
        <v>233</v>
      </c>
      <c r="Y24" s="117" t="s">
        <v>233</v>
      </c>
      <c r="Z24" s="117" t="s">
        <v>233</v>
      </c>
      <c r="AA24" s="149">
        <v>0.3</v>
      </c>
      <c r="AB24" s="118">
        <v>0.09</v>
      </c>
      <c r="AC24" s="116">
        <f>AB24/AA24</f>
        <v>0.3</v>
      </c>
      <c r="AD24" s="181" t="s">
        <v>286</v>
      </c>
      <c r="AE24" s="119" t="s">
        <v>288</v>
      </c>
      <c r="AF24" s="149"/>
      <c r="AG24" s="119"/>
      <c r="AH24" s="116" t="s">
        <v>233</v>
      </c>
      <c r="AI24" s="119"/>
      <c r="AJ24" s="119"/>
      <c r="AK24" s="149">
        <v>0.3</v>
      </c>
      <c r="AL24" s="120"/>
      <c r="AM24" s="116">
        <f t="shared" si="1"/>
        <v>0</v>
      </c>
      <c r="AN24" s="121"/>
      <c r="AO24" s="119"/>
      <c r="AP24" s="146" t="s">
        <v>86</v>
      </c>
      <c r="AQ24" s="149">
        <v>0.6</v>
      </c>
      <c r="AR24" s="118"/>
      <c r="AS24" s="116">
        <f t="shared" si="2"/>
        <v>0</v>
      </c>
      <c r="AT24" s="121"/>
    </row>
    <row r="25" spans="1:46" s="123" customFormat="1" ht="75" customHeight="1" x14ac:dyDescent="0.2">
      <c r="A25" s="106">
        <v>1</v>
      </c>
      <c r="B25" s="107" t="s">
        <v>83</v>
      </c>
      <c r="C25" s="107" t="s">
        <v>84</v>
      </c>
      <c r="D25" s="107" t="s">
        <v>91</v>
      </c>
      <c r="E25" s="109">
        <v>0.05</v>
      </c>
      <c r="F25" s="111" t="s">
        <v>72</v>
      </c>
      <c r="G25" s="146" t="s">
        <v>86</v>
      </c>
      <c r="H25" s="146" t="s">
        <v>92</v>
      </c>
      <c r="I25" s="147">
        <v>3091</v>
      </c>
      <c r="J25" s="115" t="s">
        <v>51</v>
      </c>
      <c r="K25" s="148" t="s">
        <v>88</v>
      </c>
      <c r="L25" s="149">
        <v>0</v>
      </c>
      <c r="M25" s="149">
        <v>0.3</v>
      </c>
      <c r="N25" s="149">
        <v>0</v>
      </c>
      <c r="O25" s="149">
        <v>0.3</v>
      </c>
      <c r="P25" s="149">
        <v>0.6</v>
      </c>
      <c r="Q25" s="115" t="s">
        <v>53</v>
      </c>
      <c r="R25" s="150" t="s">
        <v>89</v>
      </c>
      <c r="S25" s="115" t="s">
        <v>90</v>
      </c>
      <c r="T25" s="115" t="s">
        <v>93</v>
      </c>
      <c r="U25" s="115"/>
      <c r="V25" s="149">
        <v>0</v>
      </c>
      <c r="W25" s="120">
        <v>0</v>
      </c>
      <c r="X25" s="116" t="s">
        <v>233</v>
      </c>
      <c r="Y25" s="117" t="s">
        <v>233</v>
      </c>
      <c r="Z25" s="117" t="s">
        <v>233</v>
      </c>
      <c r="AA25" s="149">
        <v>0.3</v>
      </c>
      <c r="AB25" s="118">
        <v>0.21</v>
      </c>
      <c r="AC25" s="116">
        <f>AB25/AA25</f>
        <v>0.7</v>
      </c>
      <c r="AD25" s="119" t="s">
        <v>287</v>
      </c>
      <c r="AE25" s="119" t="s">
        <v>288</v>
      </c>
      <c r="AF25" s="149"/>
      <c r="AG25" s="119"/>
      <c r="AH25" s="116" t="s">
        <v>233</v>
      </c>
      <c r="AI25" s="119"/>
      <c r="AJ25" s="119"/>
      <c r="AK25" s="149">
        <v>0.3</v>
      </c>
      <c r="AL25" s="120"/>
      <c r="AM25" s="116">
        <f t="shared" si="1"/>
        <v>0</v>
      </c>
      <c r="AN25" s="121"/>
      <c r="AO25" s="119"/>
      <c r="AP25" s="146" t="s">
        <v>86</v>
      </c>
      <c r="AQ25" s="149">
        <v>0.6</v>
      </c>
      <c r="AR25" s="118"/>
      <c r="AS25" s="116">
        <f t="shared" si="2"/>
        <v>0</v>
      </c>
      <c r="AT25" s="121"/>
    </row>
    <row r="26" spans="1:46" s="123" customFormat="1" ht="114.75" customHeight="1" x14ac:dyDescent="0.2">
      <c r="A26" s="106">
        <v>1</v>
      </c>
      <c r="B26" s="107" t="s">
        <v>83</v>
      </c>
      <c r="C26" s="107" t="s">
        <v>84</v>
      </c>
      <c r="D26" s="151" t="s">
        <v>94</v>
      </c>
      <c r="E26" s="109">
        <v>0.1</v>
      </c>
      <c r="F26" s="148" t="s">
        <v>72</v>
      </c>
      <c r="G26" s="107" t="s">
        <v>95</v>
      </c>
      <c r="H26" s="107" t="s">
        <v>96</v>
      </c>
      <c r="I26" s="111">
        <v>116</v>
      </c>
      <c r="J26" s="115" t="s">
        <v>51</v>
      </c>
      <c r="K26" s="148" t="s">
        <v>97</v>
      </c>
      <c r="L26" s="152">
        <v>8</v>
      </c>
      <c r="M26" s="152">
        <v>12</v>
      </c>
      <c r="N26" s="152">
        <v>12</v>
      </c>
      <c r="O26" s="152">
        <v>10</v>
      </c>
      <c r="P26" s="152">
        <v>42</v>
      </c>
      <c r="Q26" s="115" t="s">
        <v>53</v>
      </c>
      <c r="R26" s="153" t="s">
        <v>98</v>
      </c>
      <c r="S26" s="115" t="s">
        <v>90</v>
      </c>
      <c r="T26" s="148" t="s">
        <v>263</v>
      </c>
      <c r="U26" s="115"/>
      <c r="V26" s="152">
        <v>8</v>
      </c>
      <c r="W26" s="154">
        <v>44</v>
      </c>
      <c r="X26" s="116">
        <v>1</v>
      </c>
      <c r="Y26" s="117" t="s">
        <v>248</v>
      </c>
      <c r="Z26" s="117" t="s">
        <v>241</v>
      </c>
      <c r="AA26" s="152">
        <v>12</v>
      </c>
      <c r="AB26" s="179">
        <f>53+6</f>
        <v>59</v>
      </c>
      <c r="AC26" s="116">
        <v>1</v>
      </c>
      <c r="AD26" s="119" t="s">
        <v>268</v>
      </c>
      <c r="AE26" s="117" t="s">
        <v>241</v>
      </c>
      <c r="AF26" s="152">
        <v>12</v>
      </c>
      <c r="AG26" s="119"/>
      <c r="AH26" s="116">
        <f t="shared" si="0"/>
        <v>0</v>
      </c>
      <c r="AI26" s="119"/>
      <c r="AJ26" s="119"/>
      <c r="AK26" s="152">
        <v>10</v>
      </c>
      <c r="AL26" s="120"/>
      <c r="AM26" s="116">
        <f t="shared" si="1"/>
        <v>0</v>
      </c>
      <c r="AN26" s="121"/>
      <c r="AO26" s="119"/>
      <c r="AP26" s="107" t="s">
        <v>95</v>
      </c>
      <c r="AQ26" s="152">
        <v>42</v>
      </c>
      <c r="AR26" s="118"/>
      <c r="AS26" s="116">
        <f t="shared" si="2"/>
        <v>0</v>
      </c>
      <c r="AT26" s="121"/>
    </row>
    <row r="27" spans="1:46" s="123" customFormat="1" ht="290.25" customHeight="1" x14ac:dyDescent="0.2">
      <c r="A27" s="106">
        <v>1</v>
      </c>
      <c r="B27" s="107" t="s">
        <v>83</v>
      </c>
      <c r="C27" s="107" t="s">
        <v>84</v>
      </c>
      <c r="D27" s="151" t="s">
        <v>99</v>
      </c>
      <c r="E27" s="109">
        <v>0.1</v>
      </c>
      <c r="F27" s="148" t="s">
        <v>72</v>
      </c>
      <c r="G27" s="107" t="s">
        <v>100</v>
      </c>
      <c r="H27" s="107" t="s">
        <v>101</v>
      </c>
      <c r="I27" s="111">
        <v>39</v>
      </c>
      <c r="J27" s="115" t="s">
        <v>51</v>
      </c>
      <c r="K27" s="148" t="s">
        <v>102</v>
      </c>
      <c r="L27" s="155">
        <v>5</v>
      </c>
      <c r="M27" s="155">
        <v>7</v>
      </c>
      <c r="N27" s="155">
        <v>7</v>
      </c>
      <c r="O27" s="155">
        <v>5</v>
      </c>
      <c r="P27" s="155">
        <v>24</v>
      </c>
      <c r="Q27" s="115" t="s">
        <v>53</v>
      </c>
      <c r="R27" s="153" t="s">
        <v>98</v>
      </c>
      <c r="S27" s="115" t="s">
        <v>90</v>
      </c>
      <c r="T27" s="148" t="s">
        <v>264</v>
      </c>
      <c r="U27" s="115"/>
      <c r="V27" s="155">
        <v>5</v>
      </c>
      <c r="W27" s="154">
        <v>67</v>
      </c>
      <c r="X27" s="116">
        <v>1</v>
      </c>
      <c r="Y27" s="117" t="s">
        <v>240</v>
      </c>
      <c r="Z27" s="117" t="s">
        <v>242</v>
      </c>
      <c r="AA27" s="155">
        <v>7</v>
      </c>
      <c r="AB27" s="179">
        <v>211</v>
      </c>
      <c r="AC27" s="116">
        <v>1</v>
      </c>
      <c r="AD27" s="117" t="s">
        <v>279</v>
      </c>
      <c r="AE27" s="117" t="s">
        <v>242</v>
      </c>
      <c r="AF27" s="155">
        <v>7</v>
      </c>
      <c r="AG27" s="119"/>
      <c r="AH27" s="116">
        <f t="shared" si="0"/>
        <v>0</v>
      </c>
      <c r="AI27" s="119"/>
      <c r="AJ27" s="119"/>
      <c r="AK27" s="155">
        <v>5</v>
      </c>
      <c r="AL27" s="120"/>
      <c r="AM27" s="116">
        <f t="shared" si="1"/>
        <v>0</v>
      </c>
      <c r="AN27" s="121"/>
      <c r="AO27" s="119"/>
      <c r="AP27" s="107" t="s">
        <v>100</v>
      </c>
      <c r="AQ27" s="155">
        <v>24</v>
      </c>
      <c r="AR27" s="118"/>
      <c r="AS27" s="116">
        <f t="shared" si="2"/>
        <v>0</v>
      </c>
      <c r="AT27" s="121"/>
    </row>
    <row r="28" spans="1:46" s="123" customFormat="1" ht="180.75" customHeight="1" x14ac:dyDescent="0.2">
      <c r="A28" s="106">
        <v>1</v>
      </c>
      <c r="B28" s="107" t="s">
        <v>83</v>
      </c>
      <c r="C28" s="107" t="s">
        <v>84</v>
      </c>
      <c r="D28" s="151" t="s">
        <v>103</v>
      </c>
      <c r="E28" s="109">
        <v>0.1</v>
      </c>
      <c r="F28" s="148" t="s">
        <v>72</v>
      </c>
      <c r="G28" s="129" t="s">
        <v>104</v>
      </c>
      <c r="H28" s="107" t="s">
        <v>105</v>
      </c>
      <c r="I28" s="115">
        <v>51</v>
      </c>
      <c r="J28" s="115" t="s">
        <v>51</v>
      </c>
      <c r="K28" s="115" t="s">
        <v>106</v>
      </c>
      <c r="L28" s="155">
        <v>5</v>
      </c>
      <c r="M28" s="155">
        <v>7</v>
      </c>
      <c r="N28" s="155">
        <v>7</v>
      </c>
      <c r="O28" s="155">
        <v>5</v>
      </c>
      <c r="P28" s="155">
        <v>24</v>
      </c>
      <c r="Q28" s="115" t="s">
        <v>53</v>
      </c>
      <c r="R28" s="153" t="s">
        <v>98</v>
      </c>
      <c r="S28" s="115" t="s">
        <v>90</v>
      </c>
      <c r="T28" s="148" t="s">
        <v>265</v>
      </c>
      <c r="U28" s="115"/>
      <c r="V28" s="155">
        <v>5</v>
      </c>
      <c r="W28" s="154">
        <v>2</v>
      </c>
      <c r="X28" s="116">
        <f t="shared" si="3"/>
        <v>0.4</v>
      </c>
      <c r="Y28" s="117" t="s">
        <v>246</v>
      </c>
      <c r="Z28" s="117" t="s">
        <v>247</v>
      </c>
      <c r="AA28" s="155">
        <v>7</v>
      </c>
      <c r="AB28" s="179">
        <v>6</v>
      </c>
      <c r="AC28" s="116">
        <v>1</v>
      </c>
      <c r="AD28" s="119" t="s">
        <v>271</v>
      </c>
      <c r="AE28" s="117" t="s">
        <v>247</v>
      </c>
      <c r="AF28" s="155">
        <v>7</v>
      </c>
      <c r="AG28" s="119"/>
      <c r="AH28" s="116">
        <f t="shared" si="0"/>
        <v>0</v>
      </c>
      <c r="AI28" s="119"/>
      <c r="AJ28" s="119"/>
      <c r="AK28" s="155">
        <v>5</v>
      </c>
      <c r="AL28" s="120"/>
      <c r="AM28" s="116">
        <f t="shared" si="1"/>
        <v>0</v>
      </c>
      <c r="AN28" s="121"/>
      <c r="AO28" s="119"/>
      <c r="AP28" s="129" t="s">
        <v>104</v>
      </c>
      <c r="AQ28" s="155">
        <v>24</v>
      </c>
      <c r="AR28" s="118"/>
      <c r="AS28" s="116">
        <f t="shared" si="2"/>
        <v>0</v>
      </c>
      <c r="AT28" s="121"/>
    </row>
    <row r="29" spans="1:46" s="168" customFormat="1" ht="121.5" customHeight="1" x14ac:dyDescent="0.2">
      <c r="A29" s="156">
        <v>7</v>
      </c>
      <c r="B29" s="157" t="s">
        <v>107</v>
      </c>
      <c r="C29" s="157" t="s">
        <v>108</v>
      </c>
      <c r="D29" s="158" t="s">
        <v>109</v>
      </c>
      <c r="E29" s="159">
        <v>0.05</v>
      </c>
      <c r="F29" s="160" t="s">
        <v>72</v>
      </c>
      <c r="G29" s="158" t="s">
        <v>110</v>
      </c>
      <c r="H29" s="158" t="s">
        <v>111</v>
      </c>
      <c r="I29" s="159">
        <v>0.37</v>
      </c>
      <c r="J29" s="160" t="s">
        <v>112</v>
      </c>
      <c r="K29" s="160" t="s">
        <v>113</v>
      </c>
      <c r="L29" s="161">
        <v>1</v>
      </c>
      <c r="M29" s="161">
        <v>1</v>
      </c>
      <c r="N29" s="161">
        <v>1</v>
      </c>
      <c r="O29" s="161">
        <v>1</v>
      </c>
      <c r="P29" s="161">
        <v>1</v>
      </c>
      <c r="Q29" s="160" t="s">
        <v>53</v>
      </c>
      <c r="R29" s="162" t="s">
        <v>114</v>
      </c>
      <c r="S29" s="160" t="s">
        <v>90</v>
      </c>
      <c r="T29" s="160" t="s">
        <v>115</v>
      </c>
      <c r="U29" s="160"/>
      <c r="V29" s="161">
        <v>1</v>
      </c>
      <c r="W29" s="174">
        <v>0.24</v>
      </c>
      <c r="X29" s="161">
        <f t="shared" si="3"/>
        <v>0.24</v>
      </c>
      <c r="Y29" s="164" t="s">
        <v>251</v>
      </c>
      <c r="Z29" s="164" t="s">
        <v>243</v>
      </c>
      <c r="AA29" s="161">
        <v>1</v>
      </c>
      <c r="AB29" s="163">
        <v>0.59</v>
      </c>
      <c r="AC29" s="161">
        <f t="shared" ref="AC29:AC33" si="4">AB29/AA29</f>
        <v>0.59</v>
      </c>
      <c r="AD29" s="164" t="s">
        <v>269</v>
      </c>
      <c r="AE29" s="164" t="s">
        <v>243</v>
      </c>
      <c r="AF29" s="161">
        <v>1</v>
      </c>
      <c r="AG29" s="165"/>
      <c r="AH29" s="161">
        <f t="shared" si="0"/>
        <v>0</v>
      </c>
      <c r="AI29" s="165"/>
      <c r="AJ29" s="165"/>
      <c r="AK29" s="161">
        <v>1</v>
      </c>
      <c r="AL29" s="166"/>
      <c r="AM29" s="161">
        <f t="shared" si="1"/>
        <v>0</v>
      </c>
      <c r="AN29" s="167"/>
      <c r="AO29" s="165"/>
      <c r="AP29" s="158" t="s">
        <v>110</v>
      </c>
      <c r="AQ29" s="161">
        <v>1</v>
      </c>
      <c r="AR29" s="163"/>
      <c r="AS29" s="161">
        <f t="shared" si="2"/>
        <v>0</v>
      </c>
      <c r="AT29" s="167"/>
    </row>
    <row r="30" spans="1:46" s="168" customFormat="1" ht="75" customHeight="1" x14ac:dyDescent="0.2">
      <c r="A30" s="156">
        <v>6</v>
      </c>
      <c r="B30" s="157" t="s">
        <v>64</v>
      </c>
      <c r="C30" s="157" t="s">
        <v>116</v>
      </c>
      <c r="D30" s="158" t="s">
        <v>117</v>
      </c>
      <c r="E30" s="169">
        <v>0.04</v>
      </c>
      <c r="F30" s="160" t="s">
        <v>118</v>
      </c>
      <c r="G30" s="170" t="s">
        <v>119</v>
      </c>
      <c r="H30" s="170" t="s">
        <v>120</v>
      </c>
      <c r="I30" s="160">
        <v>1</v>
      </c>
      <c r="J30" s="160" t="s">
        <v>51</v>
      </c>
      <c r="K30" s="170" t="s">
        <v>121</v>
      </c>
      <c r="L30" s="160">
        <v>0</v>
      </c>
      <c r="M30" s="160">
        <v>0</v>
      </c>
      <c r="N30" s="160">
        <v>1</v>
      </c>
      <c r="O30" s="160">
        <v>0</v>
      </c>
      <c r="P30" s="160">
        <f>+SUM(L30:O30)</f>
        <v>1</v>
      </c>
      <c r="Q30" s="160" t="s">
        <v>53</v>
      </c>
      <c r="R30" s="162" t="s">
        <v>122</v>
      </c>
      <c r="S30" s="160" t="s">
        <v>123</v>
      </c>
      <c r="T30" s="171" t="s">
        <v>124</v>
      </c>
      <c r="U30" s="160"/>
      <c r="V30" s="160">
        <v>0</v>
      </c>
      <c r="W30" s="165">
        <v>0</v>
      </c>
      <c r="X30" s="161" t="s">
        <v>233</v>
      </c>
      <c r="Y30" s="176" t="s">
        <v>233</v>
      </c>
      <c r="Z30" s="176" t="s">
        <v>233</v>
      </c>
      <c r="AA30" s="161" t="s">
        <v>233</v>
      </c>
      <c r="AB30" s="161" t="s">
        <v>233</v>
      </c>
      <c r="AC30" s="161" t="s">
        <v>233</v>
      </c>
      <c r="AD30" s="165"/>
      <c r="AE30" s="165"/>
      <c r="AF30" s="160">
        <v>1</v>
      </c>
      <c r="AG30" s="165"/>
      <c r="AH30" s="161">
        <f t="shared" si="0"/>
        <v>0</v>
      </c>
      <c r="AI30" s="165"/>
      <c r="AJ30" s="165"/>
      <c r="AK30" s="160">
        <v>0</v>
      </c>
      <c r="AL30" s="166"/>
      <c r="AM30" s="161" t="s">
        <v>233</v>
      </c>
      <c r="AN30" s="167"/>
      <c r="AO30" s="165"/>
      <c r="AP30" s="170" t="s">
        <v>119</v>
      </c>
      <c r="AQ30" s="160">
        <v>1</v>
      </c>
      <c r="AR30" s="163"/>
      <c r="AS30" s="161">
        <f t="shared" si="2"/>
        <v>0</v>
      </c>
      <c r="AT30" s="167"/>
    </row>
    <row r="31" spans="1:46" s="168" customFormat="1" ht="75" customHeight="1" x14ac:dyDescent="0.2">
      <c r="A31" s="156">
        <v>6</v>
      </c>
      <c r="B31" s="157" t="s">
        <v>64</v>
      </c>
      <c r="C31" s="157" t="s">
        <v>116</v>
      </c>
      <c r="D31" s="158" t="s">
        <v>125</v>
      </c>
      <c r="E31" s="169">
        <v>0.04</v>
      </c>
      <c r="F31" s="160" t="s">
        <v>118</v>
      </c>
      <c r="G31" s="170" t="s">
        <v>126</v>
      </c>
      <c r="H31" s="170" t="s">
        <v>260</v>
      </c>
      <c r="I31" s="160" t="s">
        <v>127</v>
      </c>
      <c r="J31" s="160" t="s">
        <v>112</v>
      </c>
      <c r="K31" s="170" t="s">
        <v>128</v>
      </c>
      <c r="L31" s="161">
        <v>1</v>
      </c>
      <c r="M31" s="161">
        <v>1</v>
      </c>
      <c r="N31" s="161">
        <v>1</v>
      </c>
      <c r="O31" s="161">
        <v>1</v>
      </c>
      <c r="P31" s="161">
        <v>1</v>
      </c>
      <c r="Q31" s="160" t="s">
        <v>53</v>
      </c>
      <c r="R31" s="162" t="s">
        <v>129</v>
      </c>
      <c r="S31" s="160" t="s">
        <v>123</v>
      </c>
      <c r="T31" s="160" t="s">
        <v>130</v>
      </c>
      <c r="U31" s="160"/>
      <c r="V31" s="161">
        <v>1</v>
      </c>
      <c r="W31" s="174">
        <v>0.1</v>
      </c>
      <c r="X31" s="161">
        <f>W31/V31</f>
        <v>0.1</v>
      </c>
      <c r="Y31" s="164" t="s">
        <v>250</v>
      </c>
      <c r="Z31" s="164" t="s">
        <v>249</v>
      </c>
      <c r="AA31" s="161">
        <v>1</v>
      </c>
      <c r="AB31" s="163">
        <v>0.49</v>
      </c>
      <c r="AC31" s="161">
        <f t="shared" si="4"/>
        <v>0.49</v>
      </c>
      <c r="AD31" s="165" t="s">
        <v>281</v>
      </c>
      <c r="AE31" s="165" t="s">
        <v>280</v>
      </c>
      <c r="AF31" s="161">
        <v>1</v>
      </c>
      <c r="AG31" s="165"/>
      <c r="AH31" s="161">
        <f t="shared" si="0"/>
        <v>0</v>
      </c>
      <c r="AI31" s="165"/>
      <c r="AJ31" s="165"/>
      <c r="AK31" s="161">
        <v>1</v>
      </c>
      <c r="AL31" s="166"/>
      <c r="AM31" s="161">
        <f t="shared" si="1"/>
        <v>0</v>
      </c>
      <c r="AN31" s="167"/>
      <c r="AO31" s="165"/>
      <c r="AP31" s="170" t="s">
        <v>126</v>
      </c>
      <c r="AQ31" s="161">
        <v>1</v>
      </c>
      <c r="AR31" s="163"/>
      <c r="AS31" s="161">
        <f t="shared" si="2"/>
        <v>0</v>
      </c>
      <c r="AT31" s="167"/>
    </row>
    <row r="32" spans="1:46" s="168" customFormat="1" ht="168.75" customHeight="1" x14ac:dyDescent="0.2">
      <c r="A32" s="156">
        <v>6</v>
      </c>
      <c r="B32" s="157" t="s">
        <v>64</v>
      </c>
      <c r="C32" s="157" t="s">
        <v>116</v>
      </c>
      <c r="D32" s="158" t="s">
        <v>131</v>
      </c>
      <c r="E32" s="169">
        <v>0.04</v>
      </c>
      <c r="F32" s="160" t="s">
        <v>118</v>
      </c>
      <c r="G32" s="158" t="s">
        <v>132</v>
      </c>
      <c r="H32" s="158" t="s">
        <v>133</v>
      </c>
      <c r="I32" s="160">
        <v>360</v>
      </c>
      <c r="J32" s="160" t="s">
        <v>59</v>
      </c>
      <c r="K32" s="158" t="s">
        <v>238</v>
      </c>
      <c r="L32" s="161">
        <v>0.17</v>
      </c>
      <c r="M32" s="161">
        <v>0.57999999999999996</v>
      </c>
      <c r="N32" s="161">
        <v>0.79</v>
      </c>
      <c r="O32" s="161">
        <v>1</v>
      </c>
      <c r="P32" s="172">
        <v>1</v>
      </c>
      <c r="Q32" s="160" t="s">
        <v>53</v>
      </c>
      <c r="R32" s="162" t="s">
        <v>134</v>
      </c>
      <c r="S32" s="160" t="s">
        <v>123</v>
      </c>
      <c r="T32" s="160" t="s">
        <v>135</v>
      </c>
      <c r="U32" s="160"/>
      <c r="V32" s="161">
        <v>0.17</v>
      </c>
      <c r="W32" s="166">
        <v>0.17</v>
      </c>
      <c r="X32" s="161">
        <f t="shared" si="3"/>
        <v>1</v>
      </c>
      <c r="Y32" s="164" t="s">
        <v>253</v>
      </c>
      <c r="Z32" s="164" t="s">
        <v>252</v>
      </c>
      <c r="AA32" s="161">
        <v>0.57999999999999996</v>
      </c>
      <c r="AB32" s="191">
        <v>7.3300000000000004E-2</v>
      </c>
      <c r="AC32" s="161">
        <f t="shared" si="4"/>
        <v>0.12637931034482761</v>
      </c>
      <c r="AD32" s="165" t="s">
        <v>283</v>
      </c>
      <c r="AE32" s="165" t="s">
        <v>282</v>
      </c>
      <c r="AF32" s="161">
        <v>0.79</v>
      </c>
      <c r="AG32" s="165"/>
      <c r="AH32" s="161">
        <f t="shared" si="0"/>
        <v>0</v>
      </c>
      <c r="AI32" s="165"/>
      <c r="AJ32" s="165"/>
      <c r="AK32" s="161">
        <v>1</v>
      </c>
      <c r="AL32" s="166"/>
      <c r="AM32" s="161">
        <f t="shared" si="1"/>
        <v>0</v>
      </c>
      <c r="AN32" s="167"/>
      <c r="AO32" s="165"/>
      <c r="AP32" s="158" t="s">
        <v>132</v>
      </c>
      <c r="AQ32" s="172">
        <v>1</v>
      </c>
      <c r="AR32" s="163"/>
      <c r="AS32" s="161">
        <f t="shared" si="2"/>
        <v>0</v>
      </c>
      <c r="AT32" s="167"/>
    </row>
    <row r="33" spans="1:46" s="168" customFormat="1" ht="75" customHeight="1" x14ac:dyDescent="0.2">
      <c r="A33" s="156">
        <v>6</v>
      </c>
      <c r="B33" s="157" t="s">
        <v>64</v>
      </c>
      <c r="C33" s="157" t="s">
        <v>116</v>
      </c>
      <c r="D33" s="158" t="s">
        <v>136</v>
      </c>
      <c r="E33" s="169">
        <v>0.04</v>
      </c>
      <c r="F33" s="160" t="s">
        <v>118</v>
      </c>
      <c r="G33" s="170" t="s">
        <v>137</v>
      </c>
      <c r="H33" s="158" t="s">
        <v>138</v>
      </c>
      <c r="I33" s="160"/>
      <c r="J33" s="160" t="s">
        <v>51</v>
      </c>
      <c r="K33" s="160" t="s">
        <v>139</v>
      </c>
      <c r="L33" s="159"/>
      <c r="M33" s="159">
        <v>0.7</v>
      </c>
      <c r="N33" s="159"/>
      <c r="O33" s="159">
        <v>0.7</v>
      </c>
      <c r="P33" s="159">
        <v>0.7</v>
      </c>
      <c r="Q33" s="160" t="s">
        <v>53</v>
      </c>
      <c r="R33" s="162" t="s">
        <v>140</v>
      </c>
      <c r="S33" s="160" t="s">
        <v>123</v>
      </c>
      <c r="T33" s="160" t="s">
        <v>141</v>
      </c>
      <c r="U33" s="160"/>
      <c r="V33" s="159">
        <v>0</v>
      </c>
      <c r="W33" s="166">
        <v>0</v>
      </c>
      <c r="X33" s="161" t="s">
        <v>233</v>
      </c>
      <c r="Y33" s="176" t="s">
        <v>233</v>
      </c>
      <c r="Z33" s="176" t="s">
        <v>233</v>
      </c>
      <c r="AA33" s="159">
        <v>0.7</v>
      </c>
      <c r="AB33" s="163">
        <v>0.45</v>
      </c>
      <c r="AC33" s="161">
        <f t="shared" si="4"/>
        <v>0.6428571428571429</v>
      </c>
      <c r="AD33" s="165" t="s">
        <v>284</v>
      </c>
      <c r="AE33" s="165" t="s">
        <v>277</v>
      </c>
      <c r="AF33" s="159"/>
      <c r="AG33" s="165"/>
      <c r="AH33" s="161" t="s">
        <v>233</v>
      </c>
      <c r="AI33" s="165"/>
      <c r="AJ33" s="165"/>
      <c r="AK33" s="159">
        <v>0.7</v>
      </c>
      <c r="AL33" s="166"/>
      <c r="AM33" s="161">
        <f t="shared" si="1"/>
        <v>0</v>
      </c>
      <c r="AN33" s="167"/>
      <c r="AO33" s="165"/>
      <c r="AP33" s="170" t="s">
        <v>137</v>
      </c>
      <c r="AQ33" s="159">
        <v>0.7</v>
      </c>
      <c r="AR33" s="163"/>
      <c r="AS33" s="161">
        <f t="shared" si="2"/>
        <v>0</v>
      </c>
      <c r="AT33" s="167"/>
    </row>
    <row r="34" spans="1:46" s="168" customFormat="1" ht="75" customHeight="1" x14ac:dyDescent="0.2">
      <c r="A34" s="156">
        <v>6</v>
      </c>
      <c r="B34" s="157" t="s">
        <v>64</v>
      </c>
      <c r="C34" s="157" t="s">
        <v>116</v>
      </c>
      <c r="D34" s="158" t="s">
        <v>267</v>
      </c>
      <c r="E34" s="169">
        <v>0.04</v>
      </c>
      <c r="F34" s="160" t="s">
        <v>118</v>
      </c>
      <c r="G34" s="160" t="s">
        <v>142</v>
      </c>
      <c r="H34" s="170" t="s">
        <v>143</v>
      </c>
      <c r="I34" s="160" t="s">
        <v>127</v>
      </c>
      <c r="J34" s="160" t="s">
        <v>112</v>
      </c>
      <c r="K34" s="160" t="s">
        <v>144</v>
      </c>
      <c r="L34" s="159">
        <v>0</v>
      </c>
      <c r="M34" s="159">
        <v>0</v>
      </c>
      <c r="N34" s="159">
        <v>0.8</v>
      </c>
      <c r="O34" s="159">
        <v>0</v>
      </c>
      <c r="P34" s="159">
        <v>0.8</v>
      </c>
      <c r="Q34" s="160" t="s">
        <v>53</v>
      </c>
      <c r="R34" s="162" t="s">
        <v>140</v>
      </c>
      <c r="S34" s="160" t="s">
        <v>123</v>
      </c>
      <c r="T34" s="160" t="s">
        <v>140</v>
      </c>
      <c r="U34" s="160"/>
      <c r="V34" s="159">
        <v>0</v>
      </c>
      <c r="W34" s="177">
        <v>0</v>
      </c>
      <c r="X34" s="161" t="s">
        <v>233</v>
      </c>
      <c r="Y34" s="176" t="s">
        <v>233</v>
      </c>
      <c r="Z34" s="176" t="s">
        <v>233</v>
      </c>
      <c r="AA34" s="161" t="s">
        <v>233</v>
      </c>
      <c r="AB34" s="161" t="s">
        <v>233</v>
      </c>
      <c r="AC34" s="161" t="s">
        <v>233</v>
      </c>
      <c r="AD34" s="165"/>
      <c r="AE34" s="165"/>
      <c r="AF34" s="159">
        <v>0.8</v>
      </c>
      <c r="AG34" s="165"/>
      <c r="AH34" s="161">
        <f>AG34/AF34</f>
        <v>0</v>
      </c>
      <c r="AI34" s="165"/>
      <c r="AJ34" s="165"/>
      <c r="AK34" s="159">
        <v>0</v>
      </c>
      <c r="AL34" s="166"/>
      <c r="AM34" s="161" t="s">
        <v>233</v>
      </c>
      <c r="AN34" s="167"/>
      <c r="AO34" s="165"/>
      <c r="AP34" s="160" t="s">
        <v>142</v>
      </c>
      <c r="AQ34" s="159">
        <v>0.8</v>
      </c>
      <c r="AR34" s="163"/>
      <c r="AS34" s="161">
        <f t="shared" si="2"/>
        <v>0</v>
      </c>
      <c r="AT34" s="167"/>
    </row>
    <row r="35" spans="1:46" ht="55.5" customHeight="1" thickBot="1" x14ac:dyDescent="0.3">
      <c r="A35" s="77"/>
      <c r="B35" s="225" t="s">
        <v>145</v>
      </c>
      <c r="C35" s="226"/>
      <c r="D35" s="226"/>
      <c r="E35" s="78">
        <f>+SUM(E18:E34)</f>
        <v>1</v>
      </c>
      <c r="F35" s="79"/>
      <c r="G35" s="80"/>
      <c r="H35" s="81"/>
      <c r="I35" s="81"/>
      <c r="J35" s="81"/>
      <c r="K35" s="81"/>
      <c r="L35" s="81"/>
      <c r="M35" s="81"/>
      <c r="N35" s="81"/>
      <c r="O35" s="81"/>
      <c r="P35" s="34"/>
      <c r="Q35" s="81"/>
      <c r="R35" s="81"/>
      <c r="S35" s="81"/>
      <c r="T35" s="81"/>
      <c r="U35" s="81"/>
      <c r="V35" s="208" t="s">
        <v>234</v>
      </c>
      <c r="W35" s="208"/>
      <c r="X35" s="173">
        <f>AVERAGE(X18:X34)</f>
        <v>0.60775000000000001</v>
      </c>
      <c r="Y35" s="96"/>
      <c r="Z35" s="81"/>
      <c r="AA35" s="220" t="s">
        <v>235</v>
      </c>
      <c r="AB35" s="220"/>
      <c r="AC35" s="192">
        <f>AVERAGE(AC18:AC34)</f>
        <v>0.73296243021346474</v>
      </c>
      <c r="AD35" s="96"/>
      <c r="AE35" s="81"/>
      <c r="AF35" s="208" t="s">
        <v>236</v>
      </c>
      <c r="AG35" s="208"/>
      <c r="AH35" s="96">
        <f>AVERAGE(AH18:AH23)</f>
        <v>0</v>
      </c>
      <c r="AI35" s="96"/>
      <c r="AJ35" s="97"/>
      <c r="AK35" s="207" t="s">
        <v>237</v>
      </c>
      <c r="AL35" s="207"/>
      <c r="AM35" s="96">
        <f>AVERAGE(AM18:AM23)</f>
        <v>0</v>
      </c>
      <c r="AN35" s="96"/>
      <c r="AO35" s="204" t="s">
        <v>232</v>
      </c>
      <c r="AP35" s="205"/>
      <c r="AQ35" s="206"/>
      <c r="AR35" s="98" t="e">
        <f>AVERAGE(AR18:AR23)</f>
        <v>#DIV/0!</v>
      </c>
      <c r="AS35" s="98"/>
      <c r="AT35" s="99"/>
    </row>
    <row r="36" spans="1:46" ht="15.75" customHeight="1" x14ac:dyDescent="0.25">
      <c r="A36" s="47"/>
      <c r="B36" s="82"/>
      <c r="C36" s="82"/>
      <c r="D36" s="83"/>
      <c r="E36" s="82"/>
      <c r="F36" s="82"/>
      <c r="G36" s="82"/>
      <c r="H36" s="84"/>
      <c r="I36" s="84"/>
      <c r="J36" s="84"/>
      <c r="K36" s="84"/>
      <c r="L36" s="84"/>
      <c r="M36" s="84"/>
      <c r="N36" s="84"/>
      <c r="O36" s="84"/>
      <c r="P36" s="84"/>
      <c r="Q36" s="84"/>
      <c r="R36" s="84"/>
      <c r="S36" s="37"/>
      <c r="T36" s="37"/>
      <c r="U36" s="37"/>
      <c r="V36" s="198"/>
      <c r="W36" s="198"/>
      <c r="X36" s="85"/>
      <c r="Y36" s="86"/>
      <c r="Z36" s="86"/>
      <c r="AA36" s="198"/>
      <c r="AB36" s="198"/>
      <c r="AC36" s="85"/>
      <c r="AD36" s="86"/>
      <c r="AE36" s="86"/>
      <c r="AF36" s="198"/>
      <c r="AG36" s="198"/>
      <c r="AH36" s="85"/>
      <c r="AI36" s="86"/>
      <c r="AJ36" s="86"/>
      <c r="AK36" s="198"/>
      <c r="AL36" s="198"/>
      <c r="AM36" s="85"/>
      <c r="AN36" s="86"/>
      <c r="AO36" s="86"/>
      <c r="AP36" s="198"/>
      <c r="AQ36" s="198"/>
      <c r="AR36" s="198"/>
      <c r="AS36" s="85"/>
      <c r="AT36" s="86"/>
    </row>
    <row r="37" spans="1:46" ht="15.75" customHeight="1" thickBot="1" x14ac:dyDescent="0.3">
      <c r="A37" s="47"/>
      <c r="B37" s="82"/>
      <c r="C37" s="82"/>
      <c r="D37" s="83"/>
      <c r="E37" s="82"/>
      <c r="F37" s="82"/>
      <c r="G37" s="82"/>
      <c r="H37" s="84"/>
      <c r="I37" s="84"/>
      <c r="J37" s="84"/>
      <c r="K37" s="84"/>
      <c r="L37" s="84"/>
      <c r="M37" s="84"/>
      <c r="N37" s="84"/>
      <c r="O37" s="84"/>
      <c r="P37" s="84"/>
      <c r="Q37" s="84"/>
      <c r="R37" s="84"/>
      <c r="S37" s="37"/>
      <c r="T37" s="37"/>
      <c r="U37" s="37"/>
      <c r="V37" s="198"/>
      <c r="W37" s="198"/>
      <c r="X37" s="87"/>
      <c r="Y37" s="86"/>
      <c r="Z37" s="86"/>
      <c r="AA37" s="198"/>
      <c r="AB37" s="198"/>
      <c r="AC37" s="87"/>
      <c r="AD37" s="86"/>
      <c r="AE37" s="86"/>
      <c r="AF37" s="198"/>
      <c r="AG37" s="198"/>
      <c r="AH37" s="88"/>
      <c r="AI37" s="86"/>
      <c r="AJ37" s="86"/>
      <c r="AK37" s="198"/>
      <c r="AL37" s="198"/>
      <c r="AM37" s="88"/>
      <c r="AN37" s="86"/>
      <c r="AO37" s="86"/>
      <c r="AP37" s="198"/>
      <c r="AQ37" s="198"/>
      <c r="AR37" s="198"/>
      <c r="AS37" s="88"/>
      <c r="AT37" s="86"/>
    </row>
    <row r="38" spans="1:46" ht="29.25" customHeight="1" x14ac:dyDescent="0.25">
      <c r="A38" s="47"/>
      <c r="B38" s="214" t="s">
        <v>146</v>
      </c>
      <c r="C38" s="215"/>
      <c r="D38" s="216"/>
      <c r="E38" s="89"/>
      <c r="F38" s="199" t="s">
        <v>147</v>
      </c>
      <c r="G38" s="200"/>
      <c r="H38" s="200"/>
      <c r="I38" s="201"/>
      <c r="J38" s="199" t="s">
        <v>148</v>
      </c>
      <c r="K38" s="200"/>
      <c r="L38" s="200"/>
      <c r="M38" s="200"/>
      <c r="N38" s="200"/>
      <c r="O38" s="200"/>
      <c r="P38" s="201"/>
      <c r="Q38" s="84"/>
      <c r="R38" s="84"/>
      <c r="S38" s="37"/>
      <c r="T38" s="37"/>
      <c r="U38" s="37"/>
      <c r="V38" s="198"/>
      <c r="W38" s="198"/>
      <c r="X38" s="87"/>
      <c r="Y38" s="86"/>
      <c r="Z38" s="86"/>
      <c r="AA38" s="198"/>
      <c r="AB38" s="198"/>
      <c r="AC38" s="87"/>
      <c r="AD38" s="86"/>
      <c r="AE38" s="86"/>
      <c r="AF38" s="198"/>
      <c r="AG38" s="198"/>
      <c r="AH38" s="88"/>
      <c r="AI38" s="86"/>
      <c r="AJ38" s="86"/>
      <c r="AK38" s="198"/>
      <c r="AL38" s="198"/>
      <c r="AM38" s="88"/>
      <c r="AN38" s="86"/>
      <c r="AO38" s="86"/>
      <c r="AP38" s="198"/>
      <c r="AQ38" s="198"/>
      <c r="AR38" s="198"/>
      <c r="AS38" s="88"/>
      <c r="AT38" s="86"/>
    </row>
    <row r="39" spans="1:46" ht="51" customHeight="1" x14ac:dyDescent="0.25">
      <c r="A39" s="47"/>
      <c r="B39" s="211" t="s">
        <v>149</v>
      </c>
      <c r="C39" s="212"/>
      <c r="D39" s="90"/>
      <c r="E39" s="91"/>
      <c r="F39" s="221" t="s">
        <v>149</v>
      </c>
      <c r="G39" s="222"/>
      <c r="H39" s="222"/>
      <c r="I39" s="223"/>
      <c r="J39" s="221" t="s">
        <v>149</v>
      </c>
      <c r="K39" s="222"/>
      <c r="L39" s="222"/>
      <c r="M39" s="222"/>
      <c r="N39" s="222"/>
      <c r="O39" s="222"/>
      <c r="P39" s="223"/>
      <c r="Q39" s="84"/>
      <c r="R39" s="84"/>
      <c r="S39" s="37"/>
      <c r="T39" s="37"/>
      <c r="U39" s="37"/>
      <c r="V39" s="213"/>
      <c r="W39" s="213"/>
      <c r="X39" s="85"/>
      <c r="Y39" s="86"/>
      <c r="Z39" s="86"/>
      <c r="AA39" s="213"/>
      <c r="AB39" s="213"/>
      <c r="AC39" s="85"/>
      <c r="AD39" s="86"/>
      <c r="AE39" s="86"/>
      <c r="AF39" s="213"/>
      <c r="AG39" s="213"/>
      <c r="AH39" s="85"/>
      <c r="AI39" s="86"/>
      <c r="AJ39" s="86"/>
      <c r="AK39" s="213"/>
      <c r="AL39" s="213"/>
      <c r="AM39" s="85"/>
      <c r="AN39" s="86"/>
      <c r="AO39" s="86"/>
      <c r="AP39" s="213"/>
      <c r="AQ39" s="213"/>
      <c r="AR39" s="213"/>
      <c r="AS39" s="85"/>
      <c r="AT39" s="86"/>
    </row>
    <row r="40" spans="1:46" ht="30" customHeight="1" x14ac:dyDescent="0.25">
      <c r="A40" s="47"/>
      <c r="B40" s="217"/>
      <c r="C40" s="218"/>
      <c r="D40" s="90"/>
      <c r="E40" s="92"/>
      <c r="F40" s="199"/>
      <c r="G40" s="200"/>
      <c r="H40" s="199"/>
      <c r="I40" s="200"/>
      <c r="J40" s="199"/>
      <c r="K40" s="200"/>
      <c r="L40" s="200"/>
      <c r="M40" s="200"/>
      <c r="N40" s="200"/>
      <c r="O40" s="200"/>
      <c r="P40" s="201"/>
      <c r="Q40" s="84"/>
      <c r="R40" s="84"/>
      <c r="S40" s="37"/>
      <c r="T40" s="37"/>
      <c r="U40" s="37"/>
      <c r="V40" s="37"/>
      <c r="W40" s="37"/>
      <c r="X40" s="93"/>
      <c r="Y40" s="37"/>
      <c r="Z40" s="37"/>
      <c r="AA40" s="37"/>
      <c r="AB40" s="37"/>
      <c r="AC40" s="93"/>
      <c r="AD40" s="37"/>
      <c r="AE40" s="37"/>
      <c r="AF40" s="37"/>
      <c r="AG40" s="37"/>
      <c r="AH40" s="93"/>
      <c r="AI40" s="37"/>
      <c r="AJ40" s="37"/>
      <c r="AK40" s="37"/>
      <c r="AL40" s="37"/>
      <c r="AM40" s="93"/>
      <c r="AN40" s="37"/>
      <c r="AO40" s="37"/>
      <c r="AP40" s="37"/>
      <c r="AQ40" s="37"/>
      <c r="AR40" s="37"/>
      <c r="AS40" s="93"/>
      <c r="AT40" s="37"/>
    </row>
    <row r="41" spans="1:46" x14ac:dyDescent="0.25">
      <c r="A41" s="47"/>
      <c r="B41" s="217"/>
      <c r="C41" s="218"/>
      <c r="D41" s="90"/>
      <c r="E41" s="92"/>
      <c r="F41" s="199"/>
      <c r="G41" s="200"/>
      <c r="H41" s="200"/>
      <c r="I41" s="201"/>
      <c r="J41" s="217"/>
      <c r="K41" s="218"/>
      <c r="L41" s="218"/>
      <c r="M41" s="218"/>
      <c r="N41" s="218"/>
      <c r="O41" s="218"/>
      <c r="P41" s="219"/>
      <c r="Q41" s="84"/>
      <c r="R41" s="84"/>
      <c r="S41" s="37"/>
      <c r="T41" s="37"/>
      <c r="U41" s="37"/>
      <c r="V41" s="37"/>
      <c r="W41" s="37"/>
      <c r="X41" s="93"/>
      <c r="Y41" s="37"/>
      <c r="Z41" s="37"/>
      <c r="AA41" s="37"/>
      <c r="AB41" s="37"/>
      <c r="AC41" s="93"/>
      <c r="AD41" s="37"/>
      <c r="AE41" s="37"/>
      <c r="AF41" s="37"/>
      <c r="AG41" s="37"/>
      <c r="AH41" s="93"/>
      <c r="AI41" s="37"/>
      <c r="AJ41" s="37"/>
      <c r="AK41" s="37"/>
      <c r="AL41" s="37"/>
      <c r="AM41" s="93"/>
      <c r="AN41" s="37"/>
      <c r="AO41" s="37"/>
      <c r="AP41" s="37"/>
      <c r="AQ41" s="37"/>
      <c r="AR41" s="37"/>
      <c r="AS41" s="93"/>
      <c r="AT41" s="37"/>
    </row>
    <row r="42" spans="1:46" x14ac:dyDescent="0.25"/>
    <row r="43" spans="1:46" x14ac:dyDescent="0.25"/>
    <row r="44" spans="1:46" x14ac:dyDescent="0.25"/>
    <row r="45" spans="1:46" x14ac:dyDescent="0.25"/>
    <row r="46" spans="1:46" ht="48.75" customHeight="1" x14ac:dyDescent="0.25">
      <c r="A46" s="95"/>
    </row>
    <row r="47" spans="1:46" x14ac:dyDescent="0.25"/>
    <row r="48" spans="1:46"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9YgyqPi/hsFPbLz/OzFhdkrTVI6gBk2nbGQy66k6Z8gVNOlabJNnsTpd2zmGwTfPa6vlI4Fleg20H+qPIKY92Q==" saltValue="UwwfvvvMrs36BgS+J9Yv2Q==" spinCount="100000" sheet="1" formatColumns="0"/>
  <mergeCells count="96">
    <mergeCell ref="A2:H2"/>
    <mergeCell ref="A1:H1"/>
    <mergeCell ref="D11:K11"/>
    <mergeCell ref="D10:S10"/>
    <mergeCell ref="L11:O11"/>
    <mergeCell ref="AA11:AB11"/>
    <mergeCell ref="V13:Z13"/>
    <mergeCell ref="AA13:AE13"/>
    <mergeCell ref="C3:H3"/>
    <mergeCell ref="E4:H4"/>
    <mergeCell ref="E5:H5"/>
    <mergeCell ref="E6:H6"/>
    <mergeCell ref="E7:H7"/>
    <mergeCell ref="D13:U14"/>
    <mergeCell ref="E8:H8"/>
    <mergeCell ref="AF7:AJ7"/>
    <mergeCell ref="AF14:AJ14"/>
    <mergeCell ref="AK14:AO14"/>
    <mergeCell ref="AP14:AT14"/>
    <mergeCell ref="V11:W11"/>
    <mergeCell ref="AK13:AO13"/>
    <mergeCell ref="AP13:AT13"/>
    <mergeCell ref="V14:Z14"/>
    <mergeCell ref="AA14:AE14"/>
    <mergeCell ref="AF13:AJ13"/>
    <mergeCell ref="AK7:AO7"/>
    <mergeCell ref="AF11:AG11"/>
    <mergeCell ref="AP7:AT7"/>
    <mergeCell ref="AK11:AL11"/>
    <mergeCell ref="V9:Z9"/>
    <mergeCell ref="AA9:AE9"/>
    <mergeCell ref="AF9:AJ9"/>
    <mergeCell ref="AK9:AO9"/>
    <mergeCell ref="AP15:AR15"/>
    <mergeCell ref="AO15:AO16"/>
    <mergeCell ref="AH15:AH16"/>
    <mergeCell ref="AI15:AI16"/>
    <mergeCell ref="AJ15:AJ16"/>
    <mergeCell ref="AP9:AT9"/>
    <mergeCell ref="AP11:AR11"/>
    <mergeCell ref="AS15:AS16"/>
    <mergeCell ref="AT15:AT16"/>
    <mergeCell ref="AN15:AN16"/>
    <mergeCell ref="AM15:AM16"/>
    <mergeCell ref="AK15:AL15"/>
    <mergeCell ref="B41:C41"/>
    <mergeCell ref="F41:I41"/>
    <mergeCell ref="J41:P41"/>
    <mergeCell ref="AA35:AB35"/>
    <mergeCell ref="AC15:AC16"/>
    <mergeCell ref="AA39:AB39"/>
    <mergeCell ref="J39:P39"/>
    <mergeCell ref="F39:I39"/>
    <mergeCell ref="V39:W39"/>
    <mergeCell ref="C16:C17"/>
    <mergeCell ref="B35:D35"/>
    <mergeCell ref="B40:C40"/>
    <mergeCell ref="F40:G40"/>
    <mergeCell ref="H40:I40"/>
    <mergeCell ref="J40:P40"/>
    <mergeCell ref="A13:B15"/>
    <mergeCell ref="B39:C39"/>
    <mergeCell ref="AP39:AR39"/>
    <mergeCell ref="AP37:AR37"/>
    <mergeCell ref="AK37:AL37"/>
    <mergeCell ref="AK39:AL39"/>
    <mergeCell ref="V37:W37"/>
    <mergeCell ref="B38:D38"/>
    <mergeCell ref="AP38:AR38"/>
    <mergeCell ref="AF37:AG37"/>
    <mergeCell ref="AK38:AL38"/>
    <mergeCell ref="AF38:AG38"/>
    <mergeCell ref="AF39:AG39"/>
    <mergeCell ref="AD15:AD16"/>
    <mergeCell ref="AE15:AE16"/>
    <mergeCell ref="AO35:AQ35"/>
    <mergeCell ref="V36:W36"/>
    <mergeCell ref="V15:W15"/>
    <mergeCell ref="AK35:AL35"/>
    <mergeCell ref="V35:W35"/>
    <mergeCell ref="AF35:AG35"/>
    <mergeCell ref="X15:X16"/>
    <mergeCell ref="Y15:Y16"/>
    <mergeCell ref="AF15:AG15"/>
    <mergeCell ref="AA15:AB15"/>
    <mergeCell ref="AA36:AB36"/>
    <mergeCell ref="AF36:AG36"/>
    <mergeCell ref="AK36:AL36"/>
    <mergeCell ref="AP36:AR36"/>
    <mergeCell ref="D15:S15"/>
    <mergeCell ref="Z15:Z16"/>
    <mergeCell ref="AA37:AB37"/>
    <mergeCell ref="F38:I38"/>
    <mergeCell ref="J38:P38"/>
    <mergeCell ref="V38:W38"/>
    <mergeCell ref="AA38:AB38"/>
  </mergeCells>
  <conditionalFormatting sqref="AH38:AH39 AM38:AM39 AS38:AS39 AC38:AC39 X38:X39 X35:Y35 AC35:AD35 AH35:AI35 AM35:AN35 AR35:AT35 X18:X36 AC18:AC36 AH18:AH36 AM35:AM36 AS18:AS36 X30:Z30 X33:Z34">
    <cfRule type="containsText" dxfId="27" priority="294" operator="containsText" text="N/A">
      <formula>NOT(ISERROR(SEARCH("N/A",X18)))</formula>
    </cfRule>
    <cfRule type="cellIs" dxfId="26" priority="295" operator="between">
      <formula>#REF!</formula>
      <formula>#REF!</formula>
    </cfRule>
    <cfRule type="cellIs" dxfId="25" priority="296" operator="between">
      <formula>#REF!</formula>
      <formula>#REF!</formula>
    </cfRule>
    <cfRule type="cellIs" dxfId="24" priority="297" operator="between">
      <formula>#REF!</formula>
      <formula>#REF!</formula>
    </cfRule>
  </conditionalFormatting>
  <conditionalFormatting sqref="AH39 AH36 AM39 AM36 AS39 AS36 AC39 AC36 X39 X36">
    <cfRule type="containsText" dxfId="23" priority="358" operator="containsText" text="N/A">
      <formula>NOT(ISERROR(SEARCH("N/A",X36)))</formula>
    </cfRule>
    <cfRule type="cellIs" dxfId="22" priority="359" operator="between">
      <formula>$B$14</formula>
      <formula>#REF!</formula>
    </cfRule>
    <cfRule type="cellIs" dxfId="21" priority="360" operator="between">
      <formula>$B$12</formula>
      <formula>#REF!</formula>
    </cfRule>
    <cfRule type="cellIs" dxfId="20" priority="361" operator="between">
      <formula>#REF!</formula>
      <formula>#REF!</formula>
    </cfRule>
  </conditionalFormatting>
  <conditionalFormatting sqref="AS36 AH36 AH39 AM36 AM39 AS39 AC36 AC39 X36 X39">
    <cfRule type="containsText" dxfId="19" priority="398" operator="containsText" text="N/A">
      <formula>NOT(ISERROR(SEARCH("N/A",X36)))</formula>
    </cfRule>
    <cfRule type="cellIs" dxfId="18" priority="399" operator="between">
      <formula>#REF!</formula>
      <formula>#REF!</formula>
    </cfRule>
    <cfRule type="cellIs" dxfId="17" priority="400" operator="between">
      <formula>$B$12</formula>
      <formula>#REF!</formula>
    </cfRule>
    <cfRule type="cellIs" dxfId="16" priority="401" operator="between">
      <formula>#REF!</formula>
      <formula>#REF!</formula>
    </cfRule>
  </conditionalFormatting>
  <conditionalFormatting sqref="Y35">
    <cfRule type="colorScale" priority="73">
      <colorScale>
        <cfvo type="min"/>
        <cfvo type="percentile" val="50"/>
        <cfvo type="max"/>
        <color rgb="FFF8696B"/>
        <color rgb="FFFFEB84"/>
        <color rgb="FF63BE7B"/>
      </colorScale>
    </cfRule>
  </conditionalFormatting>
  <conditionalFormatting sqref="AD35">
    <cfRule type="colorScale" priority="72">
      <colorScale>
        <cfvo type="min"/>
        <cfvo type="percentile" val="50"/>
        <cfvo type="max"/>
        <color rgb="FFF8696B"/>
        <color rgb="FFFFEB84"/>
        <color rgb="FF63BE7B"/>
      </colorScale>
    </cfRule>
  </conditionalFormatting>
  <conditionalFormatting sqref="AI35">
    <cfRule type="colorScale" priority="71">
      <colorScale>
        <cfvo type="min"/>
        <cfvo type="percentile" val="50"/>
        <cfvo type="max"/>
        <color rgb="FFF8696B"/>
        <color rgb="FFFFEB84"/>
        <color rgb="FF63BE7B"/>
      </colorScale>
    </cfRule>
  </conditionalFormatting>
  <conditionalFormatting sqref="AN35">
    <cfRule type="colorScale" priority="70">
      <colorScale>
        <cfvo type="min"/>
        <cfvo type="percentile" val="50"/>
        <cfvo type="max"/>
        <color rgb="FFF8696B"/>
        <color rgb="FFFFEB84"/>
        <color rgb="FF63BE7B"/>
      </colorScale>
    </cfRule>
  </conditionalFormatting>
  <conditionalFormatting sqref="AS35">
    <cfRule type="colorScale" priority="69">
      <colorScale>
        <cfvo type="min"/>
        <cfvo type="percentile" val="50"/>
        <cfvo type="max"/>
        <color rgb="FFF8696B"/>
        <color rgb="FFFFEB84"/>
        <color rgb="FF63BE7B"/>
      </colorScale>
    </cfRule>
  </conditionalFormatting>
  <conditionalFormatting sqref="X35">
    <cfRule type="colorScale" priority="60">
      <colorScale>
        <cfvo type="min"/>
        <cfvo type="percentile" val="50"/>
        <cfvo type="max"/>
        <color rgb="FFF8696B"/>
        <color rgb="FFFFEB84"/>
        <color rgb="FF63BE7B"/>
      </colorScale>
    </cfRule>
  </conditionalFormatting>
  <conditionalFormatting sqref="AC35">
    <cfRule type="colorScale" priority="51">
      <colorScale>
        <cfvo type="min"/>
        <cfvo type="percentile" val="50"/>
        <cfvo type="max"/>
        <color rgb="FFF8696B"/>
        <color rgb="FFFFEB84"/>
        <color rgb="FF63BE7B"/>
      </colorScale>
    </cfRule>
  </conditionalFormatting>
  <conditionalFormatting sqref="AH35">
    <cfRule type="colorScale" priority="42">
      <colorScale>
        <cfvo type="min"/>
        <cfvo type="percentile" val="50"/>
        <cfvo type="max"/>
        <color rgb="FFF8696B"/>
        <color rgb="FFFFEB84"/>
        <color rgb="FF63BE7B"/>
      </colorScale>
    </cfRule>
  </conditionalFormatting>
  <conditionalFormatting sqref="AM35">
    <cfRule type="colorScale" priority="33">
      <colorScale>
        <cfvo type="min"/>
        <cfvo type="percentile" val="50"/>
        <cfvo type="max"/>
        <color rgb="FFF8696B"/>
        <color rgb="FFFFEB84"/>
        <color rgb="FF63BE7B"/>
      </colorScale>
    </cfRule>
  </conditionalFormatting>
  <conditionalFormatting sqref="AR35">
    <cfRule type="colorScale" priority="21">
      <colorScale>
        <cfvo type="min"/>
        <cfvo type="percentile" val="50"/>
        <cfvo type="max"/>
        <color rgb="FF63BE7B"/>
        <color rgb="FFFFEB84"/>
        <color rgb="FFF8696B"/>
      </colorScale>
    </cfRule>
  </conditionalFormatting>
  <conditionalFormatting sqref="AR18:AR34">
    <cfRule type="colorScale" priority="1441">
      <colorScale>
        <cfvo type="num" val="0.45"/>
        <cfvo type="percent" val="0.65"/>
        <cfvo type="percent" val="100"/>
        <color rgb="FFF8696B"/>
        <color rgb="FFFFEB84"/>
        <color rgb="FF63BE7B"/>
      </colorScale>
    </cfRule>
  </conditionalFormatting>
  <conditionalFormatting sqref="AM35">
    <cfRule type="iconSet" priority="1442">
      <iconSet iconSet="4Arrows">
        <cfvo type="percent" val="0"/>
        <cfvo type="percent" val="25"/>
        <cfvo type="percent" val="50"/>
        <cfvo type="percent" val="75"/>
      </iconSet>
    </cfRule>
  </conditionalFormatting>
  <conditionalFormatting sqref="AR19:AR35">
    <cfRule type="colorScale" priority="1444">
      <colorScale>
        <cfvo type="num" val="0.45"/>
        <cfvo type="percent" val="0.65"/>
        <cfvo type="percent" val="100"/>
        <color rgb="FFF8696B"/>
        <color rgb="FFFFEB84"/>
        <color rgb="FF63BE7B"/>
      </colorScale>
    </cfRule>
  </conditionalFormatting>
  <conditionalFormatting sqref="AB30">
    <cfRule type="containsText" dxfId="15" priority="13" operator="containsText" text="N/A">
      <formula>NOT(ISERROR(SEARCH("N/A",AB30)))</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A30">
    <cfRule type="containsText" dxfId="11" priority="9" operator="containsText" text="N/A">
      <formula>NOT(ISERROR(SEARCH("N/A",AA30)))</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B34">
    <cfRule type="containsText" dxfId="7" priority="5" operator="containsText" text="N/A">
      <formula>NOT(ISERROR(SEARCH("N/A",AB34)))</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A34">
    <cfRule type="containsText" dxfId="3" priority="1" operator="containsText" text="N/A">
      <formula>NOT(ISERROR(SEARCH("N/A",AA34)))</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formula1>$AT$7:$AT$11</formula1>
    </dataValidation>
    <dataValidation type="list" allowBlank="1" showInputMessage="1" showErrorMessage="1" sqref="B4">
      <formula1>DEPENDENCIA</formula1>
    </dataValidation>
    <dataValidation type="list" allowBlank="1" showInputMessage="1" showErrorMessage="1" sqref="B7:B8">
      <formula1>LIDERPROCESO</formula1>
    </dataValidation>
    <dataValidation type="list" allowBlank="1" showInputMessage="1" showErrorMessage="1" sqref="J34 J21:J32">
      <formula1>PROGRAMACION</formula1>
    </dataValidation>
    <dataValidation type="list" allowBlank="1" showInputMessage="1" showErrorMessage="1" sqref="Q18:Q34">
      <formula1>INDICADOR</formula1>
    </dataValidation>
    <dataValidation type="list" allowBlank="1" showInputMessage="1" showErrorMessage="1" error="Escriba un texto " promptTitle="Cualquier contenido" sqref="F32:F34 F18:F23 F29:F30">
      <formula1>META2</formula1>
    </dataValidation>
    <dataValidation type="list" allowBlank="1" showInputMessage="1" showErrorMessage="1" sqref="U18:U34">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151</v>
      </c>
      <c r="B1" t="s">
        <v>152</v>
      </c>
      <c r="C1" t="s">
        <v>153</v>
      </c>
      <c r="D1" t="s">
        <v>154</v>
      </c>
      <c r="F1" t="s">
        <v>155</v>
      </c>
    </row>
    <row r="2" spans="1:8" x14ac:dyDescent="0.25">
      <c r="A2" t="s">
        <v>156</v>
      </c>
      <c r="B2" t="s">
        <v>157</v>
      </c>
      <c r="C2" t="s">
        <v>47</v>
      </c>
      <c r="D2" t="s">
        <v>51</v>
      </c>
      <c r="F2" t="s">
        <v>70</v>
      </c>
    </row>
    <row r="3" spans="1:8" x14ac:dyDescent="0.25">
      <c r="A3" t="s">
        <v>158</v>
      </c>
      <c r="B3" t="s">
        <v>159</v>
      </c>
      <c r="C3" t="s">
        <v>160</v>
      </c>
      <c r="D3" t="s">
        <v>112</v>
      </c>
      <c r="F3" t="s">
        <v>53</v>
      </c>
    </row>
    <row r="4" spans="1:8" x14ac:dyDescent="0.25">
      <c r="A4" t="s">
        <v>161</v>
      </c>
      <c r="C4" t="s">
        <v>72</v>
      </c>
      <c r="D4" t="s">
        <v>59</v>
      </c>
      <c r="F4" t="s">
        <v>61</v>
      </c>
    </row>
    <row r="5" spans="1:8" x14ac:dyDescent="0.25">
      <c r="A5" t="s">
        <v>162</v>
      </c>
      <c r="C5" t="s">
        <v>118</v>
      </c>
      <c r="D5" t="s">
        <v>163</v>
      </c>
    </row>
    <row r="6" spans="1:8" x14ac:dyDescent="0.25">
      <c r="A6" t="s">
        <v>164</v>
      </c>
      <c r="E6" t="s">
        <v>165</v>
      </c>
      <c r="G6" t="s">
        <v>166</v>
      </c>
    </row>
    <row r="7" spans="1:8" x14ac:dyDescent="0.25">
      <c r="A7" t="s">
        <v>167</v>
      </c>
      <c r="E7" t="s">
        <v>168</v>
      </c>
      <c r="G7" t="s">
        <v>169</v>
      </c>
    </row>
    <row r="8" spans="1:8" x14ac:dyDescent="0.25">
      <c r="E8" t="s">
        <v>170</v>
      </c>
      <c r="G8" t="s">
        <v>171</v>
      </c>
    </row>
    <row r="9" spans="1:8" x14ac:dyDescent="0.25">
      <c r="E9" t="s">
        <v>172</v>
      </c>
    </row>
    <row r="10" spans="1:8" x14ac:dyDescent="0.25">
      <c r="E10" t="s">
        <v>173</v>
      </c>
    </row>
    <row r="12" spans="1:8" s="3" customFormat="1" ht="74.25" customHeight="1" x14ac:dyDescent="0.25">
      <c r="A12" s="11"/>
      <c r="C12" s="12"/>
      <c r="D12" s="6"/>
      <c r="H12" s="3" t="s">
        <v>174</v>
      </c>
    </row>
    <row r="13" spans="1:8" s="3" customFormat="1" ht="74.25" customHeight="1" x14ac:dyDescent="0.25">
      <c r="A13" s="11"/>
      <c r="C13" s="12"/>
      <c r="D13" s="6"/>
      <c r="H13" s="3" t="s">
        <v>175</v>
      </c>
    </row>
    <row r="14" spans="1:8" s="3" customFormat="1" ht="74.25" customHeight="1" x14ac:dyDescent="0.25">
      <c r="A14" s="11"/>
      <c r="C14" s="12"/>
      <c r="D14" s="2"/>
      <c r="H14" s="3" t="s">
        <v>176</v>
      </c>
    </row>
    <row r="15" spans="1:8" s="3" customFormat="1" ht="74.25" customHeight="1" x14ac:dyDescent="0.25">
      <c r="A15" s="11"/>
      <c r="C15" s="12"/>
      <c r="D15" s="2"/>
      <c r="H15" s="3" t="s">
        <v>177</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150</v>
      </c>
      <c r="C99" t="s">
        <v>178</v>
      </c>
    </row>
    <row r="100" spans="2:3" x14ac:dyDescent="0.25">
      <c r="B100" s="10">
        <v>1167</v>
      </c>
      <c r="C100" s="3" t="s">
        <v>179</v>
      </c>
    </row>
    <row r="101" spans="2:3" ht="30" x14ac:dyDescent="0.25">
      <c r="B101" s="10">
        <v>1131</v>
      </c>
      <c r="C101" s="3" t="s">
        <v>180</v>
      </c>
    </row>
    <row r="102" spans="2:3" x14ac:dyDescent="0.25">
      <c r="B102" s="10">
        <v>1177</v>
      </c>
      <c r="C102" s="3" t="s">
        <v>181</v>
      </c>
    </row>
    <row r="103" spans="2:3" ht="30" x14ac:dyDescent="0.25">
      <c r="B103" s="10">
        <v>1094</v>
      </c>
      <c r="C103" s="3" t="s">
        <v>182</v>
      </c>
    </row>
    <row r="104" spans="2:3" x14ac:dyDescent="0.25">
      <c r="B104" s="10">
        <v>1128</v>
      </c>
      <c r="C104" s="3" t="s">
        <v>183</v>
      </c>
    </row>
    <row r="105" spans="2:3" ht="30" x14ac:dyDescent="0.25">
      <c r="B105" s="10">
        <v>1095</v>
      </c>
      <c r="C105" s="3" t="s">
        <v>184</v>
      </c>
    </row>
    <row r="106" spans="2:3" ht="30" x14ac:dyDescent="0.25">
      <c r="B106" s="10">
        <v>1129</v>
      </c>
      <c r="C106" s="3" t="s">
        <v>185</v>
      </c>
    </row>
    <row r="107" spans="2:3" ht="45" x14ac:dyDescent="0.25">
      <c r="B107" s="10">
        <v>1120</v>
      </c>
      <c r="C107" s="3" t="s">
        <v>186</v>
      </c>
    </row>
    <row r="108" spans="2:3" x14ac:dyDescent="0.25">
      <c r="B108" s="9"/>
    </row>
    <row r="109" spans="2:3" x14ac:dyDescent="0.25">
      <c r="B109" s="9"/>
    </row>
    <row r="117" spans="2:3" x14ac:dyDescent="0.25">
      <c r="B117" t="s">
        <v>187</v>
      </c>
    </row>
    <row r="118" spans="2:3" x14ac:dyDescent="0.25">
      <c r="B118" t="s">
        <v>188</v>
      </c>
      <c r="C118" t="s">
        <v>189</v>
      </c>
    </row>
    <row r="119" spans="2:3" x14ac:dyDescent="0.25">
      <c r="B119" t="s">
        <v>190</v>
      </c>
      <c r="C119" t="s">
        <v>191</v>
      </c>
    </row>
    <row r="120" spans="2:3" x14ac:dyDescent="0.25">
      <c r="B120" t="s">
        <v>192</v>
      </c>
      <c r="C120" t="s">
        <v>193</v>
      </c>
    </row>
    <row r="121" spans="2:3" x14ac:dyDescent="0.25">
      <c r="B121" t="s">
        <v>194</v>
      </c>
      <c r="C121" t="s">
        <v>195</v>
      </c>
    </row>
    <row r="122" spans="2:3" x14ac:dyDescent="0.25">
      <c r="B122" t="s">
        <v>196</v>
      </c>
      <c r="C122" t="s">
        <v>197</v>
      </c>
    </row>
    <row r="123" spans="2:3" x14ac:dyDescent="0.25">
      <c r="B123" t="s">
        <v>198</v>
      </c>
      <c r="C123" t="s">
        <v>199</v>
      </c>
    </row>
    <row r="124" spans="2:3" x14ac:dyDescent="0.25">
      <c r="B124" t="s">
        <v>200</v>
      </c>
      <c r="C124" t="s">
        <v>201</v>
      </c>
    </row>
    <row r="125" spans="2:3" x14ac:dyDescent="0.25">
      <c r="B125" t="s">
        <v>202</v>
      </c>
      <c r="C125" t="s">
        <v>203</v>
      </c>
    </row>
    <row r="126" spans="2:3" x14ac:dyDescent="0.25">
      <c r="B126" t="s">
        <v>204</v>
      </c>
      <c r="C126" t="s">
        <v>205</v>
      </c>
    </row>
    <row r="127" spans="2:3" x14ac:dyDescent="0.25">
      <c r="B127" t="s">
        <v>206</v>
      </c>
      <c r="C127" t="s">
        <v>207</v>
      </c>
    </row>
    <row r="128" spans="2:3" x14ac:dyDescent="0.25">
      <c r="B128" t="s">
        <v>208</v>
      </c>
      <c r="C128" t="s">
        <v>209</v>
      </c>
    </row>
    <row r="129" spans="2:3" x14ac:dyDescent="0.25">
      <c r="B129" t="s">
        <v>210</v>
      </c>
      <c r="C129" t="s">
        <v>211</v>
      </c>
    </row>
    <row r="130" spans="2:3" x14ac:dyDescent="0.25">
      <c r="B130" t="s">
        <v>212</v>
      </c>
      <c r="C130" t="s">
        <v>213</v>
      </c>
    </row>
    <row r="131" spans="2:3" x14ac:dyDescent="0.25">
      <c r="B131" t="s">
        <v>214</v>
      </c>
      <c r="C131" t="s">
        <v>215</v>
      </c>
    </row>
    <row r="132" spans="2:3" x14ac:dyDescent="0.25">
      <c r="B132" t="s">
        <v>216</v>
      </c>
      <c r="C132" t="s">
        <v>217</v>
      </c>
    </row>
    <row r="133" spans="2:3" x14ac:dyDescent="0.25">
      <c r="B133" t="s">
        <v>218</v>
      </c>
      <c r="C133" t="s">
        <v>219</v>
      </c>
    </row>
    <row r="134" spans="2:3" x14ac:dyDescent="0.25">
      <c r="B134" t="s">
        <v>220</v>
      </c>
      <c r="C134" t="s">
        <v>221</v>
      </c>
    </row>
    <row r="135" spans="2:3" x14ac:dyDescent="0.25">
      <c r="B135" t="s">
        <v>222</v>
      </c>
      <c r="C135" t="s">
        <v>223</v>
      </c>
    </row>
    <row r="136" spans="2:3" x14ac:dyDescent="0.25">
      <c r="B136" t="s">
        <v>224</v>
      </c>
      <c r="C136" t="s">
        <v>225</v>
      </c>
    </row>
    <row r="137" spans="2:3" x14ac:dyDescent="0.25">
      <c r="B137" t="s">
        <v>226</v>
      </c>
      <c r="C137" t="s">
        <v>227</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Jaime Alejandro Becerra Acosta</cp:lastModifiedBy>
  <cp:revision/>
  <dcterms:created xsi:type="dcterms:W3CDTF">2016-04-29T15:58:00Z</dcterms:created>
  <dcterms:modified xsi:type="dcterms:W3CDTF">2019-08-27T16:30:29Z</dcterms:modified>
  <cp:category/>
  <cp:contentStatus/>
</cp:coreProperties>
</file>