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E:\Alcaldia Local de Chapinero 2024\Documentos renovacion contrato\PIGA NOV - ENE 2025\Austeridad del gasto\Informe segunda vigencia 2024\Revisión 2 semestre 2024\"/>
    </mc:Choice>
  </mc:AlternateContent>
  <xr:revisionPtr revIDLastSave="0" documentId="13_ncr:1_{9763C035-6429-4796-B7E0-9C0EC2B476EF}" xr6:coauthVersionLast="47" xr6:coauthVersionMax="47" xr10:uidLastSave="{00000000-0000-0000-0000-000000000000}"/>
  <bookViews>
    <workbookView xWindow="-120" yWindow="-120" windowWidth="20730" windowHeight="11310" firstSheet="1" activeTab="1" xr2:uid="{00000000-000D-0000-FFFF-FFFF00000000}"/>
  </bookViews>
  <sheets>
    <sheet name="datos" sheetId="2" state="hidden" r:id="rId1"/>
    <sheet name="Formato Semestral" sheetId="3" r:id="rId2"/>
  </sheets>
  <definedNames>
    <definedName name="_xlnm._FilterDatabase" localSheetId="1" hidden="1">'Formato Semestral'!$A$11:$Y$34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27" i="3" l="1"/>
  <c r="W26" i="3"/>
  <c r="W32" i="3"/>
  <c r="X32" i="3"/>
  <c r="X27" i="3"/>
  <c r="X26" i="3"/>
  <c r="U14" i="3"/>
  <c r="P31" i="3" l="1"/>
  <c r="P34" i="3"/>
  <c r="P33" i="3"/>
  <c r="X34" i="3"/>
  <c r="W34" i="3"/>
  <c r="V34" i="3"/>
  <c r="U34" i="3"/>
  <c r="N34" i="3"/>
  <c r="V31" i="3"/>
  <c r="X31" i="3" s="1"/>
  <c r="U31" i="3"/>
  <c r="W31" i="3" s="1"/>
  <c r="V19" i="3"/>
  <c r="X19" i="3" s="1"/>
  <c r="O19" i="3"/>
  <c r="U19" i="3"/>
  <c r="W19" i="3" s="1"/>
  <c r="N14" i="3"/>
  <c r="O34" i="3"/>
  <c r="Q34" i="3" s="1"/>
  <c r="Q19" i="3"/>
  <c r="Q24" i="3"/>
  <c r="O31" i="3"/>
  <c r="Q31" i="3" s="1"/>
  <c r="O32" i="3"/>
  <c r="Q32" i="3" s="1"/>
  <c r="O33" i="3"/>
  <c r="Q33" i="3" s="1"/>
  <c r="N19" i="3"/>
  <c r="N33" i="3"/>
  <c r="N31" i="3"/>
  <c r="O30" i="3"/>
  <c r="Q30" i="3" s="1"/>
  <c r="V23" i="3" l="1"/>
  <c r="N24" i="3"/>
  <c r="P24" i="3" s="1"/>
  <c r="O12" i="3" l="1"/>
  <c r="Q12" i="3" s="1"/>
  <c r="N12" i="3"/>
  <c r="P12" i="3" s="1"/>
  <c r="V14" i="3"/>
  <c r="X14" i="3" s="1"/>
  <c r="W14" i="3"/>
  <c r="O14" i="3"/>
  <c r="Q14" i="3" s="1"/>
  <c r="U13" i="3"/>
  <c r="W13" i="3" s="1"/>
  <c r="V13" i="3"/>
  <c r="X13" i="3" s="1"/>
  <c r="U15" i="3"/>
  <c r="W15" i="3" s="1"/>
  <c r="V15" i="3"/>
  <c r="X15" i="3" s="1"/>
  <c r="U16" i="3"/>
  <c r="W16" i="3" s="1"/>
  <c r="V16" i="3"/>
  <c r="X16" i="3" s="1"/>
  <c r="U17" i="3"/>
  <c r="W17" i="3" s="1"/>
  <c r="V17" i="3"/>
  <c r="X17" i="3" s="1"/>
  <c r="U18" i="3"/>
  <c r="W18" i="3" s="1"/>
  <c r="V18" i="3"/>
  <c r="X18" i="3" s="1"/>
  <c r="U20" i="3"/>
  <c r="W20" i="3" s="1"/>
  <c r="V20" i="3"/>
  <c r="X20" i="3" s="1"/>
  <c r="U21" i="3"/>
  <c r="W21" i="3" s="1"/>
  <c r="V21" i="3"/>
  <c r="X21" i="3" s="1"/>
  <c r="V22" i="3"/>
  <c r="X22" i="3" s="1"/>
  <c r="U24" i="3"/>
  <c r="W24" i="3" s="1"/>
  <c r="V24" i="3"/>
  <c r="X24" i="3" s="1"/>
  <c r="U25" i="3"/>
  <c r="W25" i="3" s="1"/>
  <c r="V25" i="3"/>
  <c r="X25" i="3" s="1"/>
  <c r="U26" i="3"/>
  <c r="V26" i="3"/>
  <c r="U27" i="3"/>
  <c r="V27" i="3"/>
  <c r="U28" i="3"/>
  <c r="W28" i="3" s="1"/>
  <c r="V28" i="3"/>
  <c r="X28" i="3" s="1"/>
  <c r="U29" i="3"/>
  <c r="W29" i="3" s="1"/>
  <c r="V29" i="3"/>
  <c r="X29" i="3" s="1"/>
  <c r="U30" i="3"/>
  <c r="W30" i="3" s="1"/>
  <c r="V30" i="3"/>
  <c r="X30" i="3" s="1"/>
  <c r="U32" i="3"/>
  <c r="V32" i="3"/>
  <c r="U33" i="3"/>
  <c r="W33" i="3" s="1"/>
  <c r="V33" i="3"/>
  <c r="X33" i="3" s="1"/>
  <c r="N13" i="3"/>
  <c r="P13" i="3" s="1"/>
  <c r="O13" i="3"/>
  <c r="Q13" i="3" s="1"/>
  <c r="N15" i="3"/>
  <c r="P15" i="3" s="1"/>
  <c r="O15" i="3"/>
  <c r="Q15" i="3" s="1"/>
  <c r="N16" i="3"/>
  <c r="P16" i="3" s="1"/>
  <c r="O16" i="3"/>
  <c r="Q16" i="3" s="1"/>
  <c r="N17" i="3"/>
  <c r="P17" i="3" s="1"/>
  <c r="O17" i="3"/>
  <c r="Q17" i="3" s="1"/>
  <c r="N18" i="3"/>
  <c r="P18" i="3" s="1"/>
  <c r="O18" i="3"/>
  <c r="Q18" i="3" s="1"/>
  <c r="P19" i="3"/>
  <c r="N20" i="3"/>
  <c r="P20" i="3" s="1"/>
  <c r="O20" i="3"/>
  <c r="Q20" i="3" s="1"/>
  <c r="N21" i="3"/>
  <c r="P21" i="3" s="1"/>
  <c r="O21" i="3"/>
  <c r="Q21" i="3" s="1"/>
  <c r="N22" i="3"/>
  <c r="P22" i="3" s="1"/>
  <c r="O22" i="3"/>
  <c r="Q22" i="3" s="1"/>
  <c r="N23" i="3"/>
  <c r="P23" i="3" s="1"/>
  <c r="O23" i="3"/>
  <c r="Q23" i="3" s="1"/>
  <c r="N25" i="3"/>
  <c r="P25" i="3" s="1"/>
  <c r="O25" i="3"/>
  <c r="Q25" i="3" s="1"/>
  <c r="N26" i="3"/>
  <c r="P26" i="3" s="1"/>
  <c r="O26" i="3"/>
  <c r="Q26" i="3" s="1"/>
  <c r="N27" i="3"/>
  <c r="P27" i="3" s="1"/>
  <c r="O27" i="3"/>
  <c r="Q27" i="3" s="1"/>
  <c r="N28" i="3"/>
  <c r="P28" i="3" s="1"/>
  <c r="O28" i="3"/>
  <c r="Q28" i="3" s="1"/>
  <c r="N29" i="3"/>
  <c r="P29" i="3" s="1"/>
  <c r="O29" i="3"/>
  <c r="Q29" i="3" s="1"/>
  <c r="N30" i="3"/>
  <c r="P30" i="3" s="1"/>
  <c r="N32" i="3"/>
  <c r="P32" i="3" s="1"/>
  <c r="P14" i="3" l="1"/>
  <c r="V12" i="3"/>
  <c r="X12" i="3" s="1"/>
  <c r="U12" i="3"/>
  <c r="W12" i="3" s="1"/>
  <c r="X23" i="3" l="1"/>
  <c r="U22" i="3" l="1"/>
  <c r="W22" i="3" s="1"/>
  <c r="U23" i="3" l="1"/>
  <c r="W23" i="3" s="1"/>
</calcChain>
</file>

<file path=xl/sharedStrings.xml><?xml version="1.0" encoding="utf-8"?>
<sst xmlns="http://schemas.openxmlformats.org/spreadsheetml/2006/main" count="296" uniqueCount="202">
  <si>
    <t>SECTOR</t>
  </si>
  <si>
    <t>Columna1</t>
  </si>
  <si>
    <t>Ambiente </t>
  </si>
  <si>
    <t>Administrativo</t>
  </si>
  <si>
    <t>Gestión_pública </t>
  </si>
  <si>
    <t>Gobierno</t>
  </si>
  <si>
    <t>Hacienda</t>
  </si>
  <si>
    <t>Planeación </t>
  </si>
  <si>
    <t>Desarrollo_Económico_Indus</t>
  </si>
  <si>
    <t>Educación</t>
  </si>
  <si>
    <t>Salud</t>
  </si>
  <si>
    <t>Integración_Social</t>
  </si>
  <si>
    <t>Cultura_Recreación_Deporte</t>
  </si>
  <si>
    <t>Ambiente</t>
  </si>
  <si>
    <t>Movilidad</t>
  </si>
  <si>
    <t>Hábitat</t>
  </si>
  <si>
    <t>Mujeres</t>
  </si>
  <si>
    <t>Seguridad_Convivencia_Justicia</t>
  </si>
  <si>
    <t>Gestión_Jurídica</t>
  </si>
  <si>
    <t>Otras_entidades</t>
  </si>
  <si>
    <t>Cultura, Recreación y Deporte </t>
  </si>
  <si>
    <t>1. Secretaría General de la Alcaldía de Bogotá</t>
  </si>
  <si>
    <t>1. Secretaría Distrital de Gobierno</t>
  </si>
  <si>
    <t>1. Secretaría Distrital de Hacienda</t>
  </si>
  <si>
    <t>1. Secretaría Distrital de Planeación</t>
  </si>
  <si>
    <t>1. Secretaría Distrital de Desarrollo Económico</t>
  </si>
  <si>
    <t>1.  Secretaría de Educación del Distrito</t>
  </si>
  <si>
    <t>1. Secretaría Distrital de Salud de Bogotá</t>
  </si>
  <si>
    <t>1. Secretaría Social</t>
  </si>
  <si>
    <t>1. Secretaría de Cultura, Recreación y Deporte</t>
  </si>
  <si>
    <t>1. Secretaría Distrital de Ambiente</t>
  </si>
  <si>
    <t>1. Secretaría Distrital de Movilidad</t>
  </si>
  <si>
    <t>1. Secretaría Distrital del Hábitat</t>
  </si>
  <si>
    <t>1. Secretaría Distrital de la Mujer </t>
  </si>
  <si>
    <t>1. Secretaría Distrital de Seguridad, Convivencia y Justicia </t>
  </si>
  <si>
    <t>1. Secretaría Jurídica Distrital </t>
  </si>
  <si>
    <t>1. Concejo de Bogotá</t>
  </si>
  <si>
    <t>Desarrollo Económico Industria y Turismo </t>
  </si>
  <si>
    <t>4. Departamento Administrativo del Servicio Civil Distrital</t>
  </si>
  <si>
    <t>2. Departamento Administrativo del Espacio Público, Dadep</t>
  </si>
  <si>
    <t>2. Fondo de Prestaciones Económicas, Cesantías y Pensiones de Bogotá, Foncep</t>
  </si>
  <si>
    <t>2. Instituto Popular para la Economía Social</t>
  </si>
  <si>
    <t>2. Instituto para la Investigación Educativa y el Desarrollo Pedagógico</t>
  </si>
  <si>
    <t>2. Fondo Financiero Distrital de Salud</t>
  </si>
  <si>
    <t>2. Instituto Distrital para la Protección de la Niñez y la Juventud</t>
  </si>
  <si>
    <t>2. Instituto Distrital de Recreación y Deporte</t>
  </si>
  <si>
    <t>2. Jardín Botánico de Bogotá</t>
  </si>
  <si>
    <t>2. Unidad Administrativa Especial De Rehabilitacion Y Mantenimiento Vial</t>
  </si>
  <si>
    <t>2. Unidad Administrativa Especial de Servicios Públicos</t>
  </si>
  <si>
    <t>2. Unidad Administrativa Especial Cuerpo Oficial de Bomberos de Bogotá</t>
  </si>
  <si>
    <t>2. Personería de Bogotá</t>
  </si>
  <si>
    <t>Educación </t>
  </si>
  <si>
    <t>3. Instituto Distrital de la Participación y Acción Comunal, IDPAC</t>
  </si>
  <si>
    <t>3. Unidad Administrativa Especial de Catastro</t>
  </si>
  <si>
    <t>3. Instituto Distrital de Turismo</t>
  </si>
  <si>
    <t>3. Universidad Distrital Francisco José de Caldas</t>
  </si>
  <si>
    <t>3. Subred Integrada de Servicios de Salud Norte E.S.E.</t>
  </si>
  <si>
    <t>3. Orquesta Filarmonica de Bogotá</t>
  </si>
  <si>
    <t>3. Instituto Distrital de Gestión de Riesgos y Cambio Climático</t>
  </si>
  <si>
    <t>3. Instituto de Desarrollo Urbano</t>
  </si>
  <si>
    <t>3. Caja de Vivienda Popular</t>
  </si>
  <si>
    <t>3. Veeduría Distrital de Bogotá</t>
  </si>
  <si>
    <t>Gestión Jurídica</t>
  </si>
  <si>
    <t>4. Lotería de Bogotá</t>
  </si>
  <si>
    <t>4. Corporación para el Desarrollo y la Productividad - Bogotá Región</t>
  </si>
  <si>
    <t>4. Subred Integrada de Servicios de Salud Centro Oriente E.S.E.</t>
  </si>
  <si>
    <t>4. Instituto Distrital de Patrimonio Cultural</t>
  </si>
  <si>
    <t>4. Instituto Distrital de Protección y Bienestar Animal IDPYBA</t>
  </si>
  <si>
    <t>4. Transmilenio</t>
  </si>
  <si>
    <t>4. Empresa de Renovación y Desarrollo Urbano de Bogotá</t>
  </si>
  <si>
    <t>Gestión pública </t>
  </si>
  <si>
    <t>5. Subred Integrada de Servicios de Salud Sur E.S.E</t>
  </si>
  <si>
    <t>5. Fundación Gilberto Alzate Avendaño</t>
  </si>
  <si>
    <t>5. Empresa Metro de Bogotá </t>
  </si>
  <si>
    <t>5.  Empresa de Acueducto y Alcantarillado de Bogotá</t>
  </si>
  <si>
    <t>6. Capital Salud EPS-S SAS </t>
  </si>
  <si>
    <t>6. Instituto Distrital de las Artes</t>
  </si>
  <si>
    <t>6. Terminal de Transportes de Bogotá</t>
  </si>
  <si>
    <t>6. Grupo Energía de Bogotá</t>
  </si>
  <si>
    <t>Hábitat </t>
  </si>
  <si>
    <t>7. Instituto Distrital de Ciencia, Biotecnología e Innovación en Salud</t>
  </si>
  <si>
    <t>7. Canal Capital</t>
  </si>
  <si>
    <t>7.  Empresa de Telecomunicaciones de Bogotá</t>
  </si>
  <si>
    <t>Hacienda </t>
  </si>
  <si>
    <t>Integración Social</t>
  </si>
  <si>
    <t>DESTINATARIO</t>
  </si>
  <si>
    <t>Concejo de Bogotá - publicación en la página web de la entidad</t>
  </si>
  <si>
    <t>Secretaría de Hacienda</t>
  </si>
  <si>
    <t>Seguridad, Convivencia y Justicia </t>
  </si>
  <si>
    <t>Otras entidades presentes en la ciudad </t>
  </si>
  <si>
    <t>FECHA MAXIMA DE REPORTE</t>
  </si>
  <si>
    <t>15 días hábiles de julio</t>
  </si>
  <si>
    <t>Otros</t>
  </si>
  <si>
    <t>mediados de octubre (según fecha de solicitud de la SDH)</t>
  </si>
  <si>
    <t>15 días hábiles de enero</t>
  </si>
  <si>
    <t>VIGENCIA</t>
  </si>
  <si>
    <t>FECHA DE REPORTE</t>
  </si>
  <si>
    <t>PRIORIZADO?</t>
  </si>
  <si>
    <t>1. Enero a junio</t>
  </si>
  <si>
    <t>SI</t>
  </si>
  <si>
    <t>2. Enero a septiembre (anteproyecto de presupuesto)</t>
  </si>
  <si>
    <t>NO</t>
  </si>
  <si>
    <t>3. Enero a diciembre</t>
  </si>
  <si>
    <t>REGISTRO RESULTADOS PLAN DE AUSTERIDAD DEL GASTO PÚBLICO</t>
  </si>
  <si>
    <t>SECTOR ADMINISTRATIVO</t>
  </si>
  <si>
    <t>ENTIDAD</t>
  </si>
  <si>
    <t>OTROS SECTORES</t>
  </si>
  <si>
    <t>OTRAS ENTIDADES</t>
  </si>
  <si>
    <t>VIGENCIA DEL REPORTE</t>
  </si>
  <si>
    <t xml:space="preserve">PERIODO A REPORTAR </t>
  </si>
  <si>
    <t>Nota:  Los valores deben ser registrados en pesos</t>
  </si>
  <si>
    <t>FORMULACIÓN</t>
  </si>
  <si>
    <t>SEGUIMIENTO</t>
  </si>
  <si>
    <t>GASTOS CONTEMPLADOS EN EL DECRETO 492 DE 2019</t>
  </si>
  <si>
    <t>COMPONENTES</t>
  </si>
  <si>
    <t>UNIDAD DE MEDIDA</t>
  </si>
  <si>
    <t>¿EL GASTO / COMPONENTE SE PRIORIZA COMO GASTO ELEGIBLE PARA LA VIGENCIA?</t>
  </si>
  <si>
    <t>META
(EN % DE REDUCCIÓN DE RECURSOS)</t>
  </si>
  <si>
    <t>META
(EN % DE REDUCCIÓN DE LA UNIDAD DE MEDIDA)</t>
  </si>
  <si>
    <t>LINEA BASE DEL 1 DE ENERO AL 30 DE JUNIO</t>
  </si>
  <si>
    <t>LINEA BASE DEL 1 DE ENERO AL 31 DE DICIEMBRE</t>
  </si>
  <si>
    <t>SEGUIMIENTO DEL 1 DE ENERO AL 30 DE JUNIO</t>
  </si>
  <si>
    <t>SEGUIMIENTO DEL 1 DE ENERO AL 31 DE DICIEMBRE</t>
  </si>
  <si>
    <t>CANTIDAD UNIDAD DE MEDIDA</t>
  </si>
  <si>
    <t>GIROS</t>
  </si>
  <si>
    <t>Ejecución</t>
  </si>
  <si>
    <t>CONSUMO EN UNIDAD DE MEDIDA</t>
  </si>
  <si>
    <t>CONSUMO EN GIROS</t>
  </si>
  <si>
    <t>INDICADOR DE AUSTERIDAD 
(1-(total consumo unidad de medida en el periodo/total consumo unidad de medida del mismo periodo de año anterior))</t>
  </si>
  <si>
    <t>INDICADOR DE AUSTERIDAD 
(1-(total giros del periodo/total giros del mismo periodo de año anterior))</t>
  </si>
  <si>
    <t>INDICADOR DE CUMPLIMIENTO EN UNIDAD DE MEDIDA
(INDICADOR DE AUSTERIDAD/META)</t>
  </si>
  <si>
    <t>INDICADOR DE CUMPLIMIENTO EN GIROS
(INDICADOR DE AUSTERIDAD/META)</t>
  </si>
  <si>
    <t>OBSERVACIONES
(comentarios que aclaren los resultados)</t>
  </si>
  <si>
    <t>Contratos de prestación de servicios y administración de personal FUNCIONAMIENTO</t>
  </si>
  <si>
    <t>Contratos de prestación de servicios profesionales y de apoyo a la gestión</t>
  </si>
  <si>
    <t>Número de personas contratadas (Sin incluir Cesiones).</t>
  </si>
  <si>
    <t>No aplica</t>
  </si>
  <si>
    <t>Horas extras, dominicales y festivos</t>
  </si>
  <si>
    <t>Horas extras diurnas, nocturnas, dominicales y festivas</t>
  </si>
  <si>
    <t>Número de horas liquidadas y pagadas.</t>
  </si>
  <si>
    <t>Contratos de prestación de servicios y administración de personal INVERSIÓN*</t>
  </si>
  <si>
    <t>Para el primer semestre de la vigencia 2024, se hace reporte de austeridad del gasto del número de  contratos de prestación de servicios y de apoyo a la gestión.</t>
  </si>
  <si>
    <t>Viáticos y Gastos de Viaje</t>
  </si>
  <si>
    <t>Viáticos y gastos de viaje</t>
  </si>
  <si>
    <t>Tiquetes</t>
  </si>
  <si>
    <t>Cantidad de Tiquetes expedidos y utilizados.</t>
  </si>
  <si>
    <t>Gastos de viajes y viáticos</t>
  </si>
  <si>
    <t>No Aplica</t>
  </si>
  <si>
    <t>Administración de Servicios</t>
  </si>
  <si>
    <t>Telefonía celular</t>
  </si>
  <si>
    <t xml:space="preserve">Planes de telefonía móvil </t>
  </si>
  <si>
    <t>Número de líneas activas.</t>
  </si>
  <si>
    <t>Equipos Celular</t>
  </si>
  <si>
    <t>Número de Equipos Adquiridos.</t>
  </si>
  <si>
    <t>Telefonía fija</t>
  </si>
  <si>
    <t>Líneas de telefonía fija</t>
  </si>
  <si>
    <t>Se logró una reducción completa del gasto en este rubro.</t>
  </si>
  <si>
    <t>Vehículos oficiales</t>
  </si>
  <si>
    <t>Servicio contratado de alquiler de vehículos</t>
  </si>
  <si>
    <t>Parque automotor</t>
  </si>
  <si>
    <t>Número de vehículos que componen el parque automotor.</t>
  </si>
  <si>
    <t>Mantenimiento preventivo de vehículos</t>
  </si>
  <si>
    <t>Combustible</t>
  </si>
  <si>
    <t xml:space="preserve">Número de Galones de Combustible consumidos. </t>
  </si>
  <si>
    <t>Fotocopiado, multicopiado e impresión</t>
  </si>
  <si>
    <t xml:space="preserve">Impresión </t>
  </si>
  <si>
    <t>Número de folios impresos.</t>
  </si>
  <si>
    <t>Fotocopiado</t>
  </si>
  <si>
    <t xml:space="preserve">Número de fotocopias tomadas. </t>
  </si>
  <si>
    <t>Edición, impresión, reproducción, publicación de avisos (publicidad)</t>
  </si>
  <si>
    <t>Edición, impresión, reproducción o publicación de avisos, informes, folletos o textos institucionales, piezas de comunicación, tales como avisos, folletos, cuadernillos, entre otros</t>
  </si>
  <si>
    <t>Contratos de publicidad y/o propaganda personalizada (agendas, almanaques, libretas, pocillos, vasos, esferos, regalos corporativos, souvenir o recuerdos</t>
  </si>
  <si>
    <t>Suscripciones (periódicos y revistas, publicaciones y bases de datos)</t>
  </si>
  <si>
    <t>Suscripción física</t>
  </si>
  <si>
    <t xml:space="preserve">Cantidad de suscripciones contratadas en la vigencia. </t>
  </si>
  <si>
    <t>Suscripción electrónica</t>
  </si>
  <si>
    <t>Eventos y conmemoraciones</t>
  </si>
  <si>
    <t xml:space="preserve">Actividades definidas en los planes y programas de bienestar e incentivos para servidores públicos o actos protocolarios que deben atenderse misionalmente. </t>
  </si>
  <si>
    <t xml:space="preserve">Cantidad de Actividades y/o eventos realizados. </t>
  </si>
  <si>
    <t>Control del Consumo de los Recursos Naturales y Sostenibilidad Ambiental</t>
  </si>
  <si>
    <t>Servicios públicos</t>
  </si>
  <si>
    <t>Agua</t>
  </si>
  <si>
    <t>Metros Cubicos facturados en el periodo</t>
  </si>
  <si>
    <t>Se observo una notable disminución del 37% en el consumo de agua, aunque se deben reportar los datos faltantes de mayo y junio, para una evaluación completa</t>
  </si>
  <si>
    <t xml:space="preserve">Gas </t>
  </si>
  <si>
    <t>Energía</t>
  </si>
  <si>
    <t xml:space="preserve">Kilovatios por hora facturados en el periodo. </t>
  </si>
  <si>
    <t>Se alcanzó una reducción del 18 % en el consumo de energía, lo que indica un manejo adecuado pero con margen para mejoras adicionales.</t>
  </si>
  <si>
    <t>inventario y stock de elementos</t>
  </si>
  <si>
    <t xml:space="preserve">Papelería </t>
  </si>
  <si>
    <t>Papeleria</t>
  </si>
  <si>
    <t>Elementos de consumo (papelería, elementos de oficina y almacenamiento)</t>
  </si>
  <si>
    <t>Se cumplió con la meta de reducir en un 5% el consumo de unidades</t>
  </si>
  <si>
    <t xml:space="preserve">* Nota: Esta informacion de Inversion solo sera remitida a la Secretaria Distrital de Hacienda, para analisis interno de la DDP y, conforme a la Circular, no hace parte integral del informe de austeridad. </t>
  </si>
  <si>
    <t>El servicio de gas no se encuentra dentro de los servicios contratados o consumidos por el Fondo de Desarrollo Local de Chapinero, por lo que no se reportan consumos ni giros asociados a este servicio en el segundo semestre de la vigencia 2024. En consecuencia, no se presenta ningún dato comparativo ni de consumo ni de costos en relación con el gas para este periodo.</t>
  </si>
  <si>
    <t>Durante la vigencia 2024, se logro un indicador de austeridad del 23% en el total de consumo de unidades de elementos de papelería, oficina y almacenamiento y una austeridad del 4% en el total de giros,  comparado con la vigencia 2023.</t>
  </si>
  <si>
    <t>Durante la vigencia 2024, se logró un indicador de austeridad del 19% en el total de consumo de energía y una austeridad del 53% en el total de giros, comparado con la vigencia 2023.</t>
  </si>
  <si>
    <t xml:space="preserve">Se mantuvo el número de líneas fijas con la que cuenta el FDLCH - Alcaldía Local de Chapinero. Referente al indicador de gasto se presentó una dismunución del (0.3%). </t>
  </si>
  <si>
    <t>Se publicó material en canales digitales y se generaron códigos QR para evitar la impresión de cartillas o documentación extensa. De esta forma se redujo en un 100% el gasto destinado a este rubro en comparación con el mismo periodo de la vigencia anterior.</t>
  </si>
  <si>
    <t>No se suscribieron contratos durante el segundo semestre de la vigencia 2024. De esta forma se redujo en un 100% el gasto destinado a este rubro en comparación con el mismo periodo de la vigencia anterior.</t>
  </si>
  <si>
    <t>La directriz de contratación del año 2023 focalizó la contratación en general a periodos de 8 a 10 meses con adición al 50%. Para el año 2024, los periodos de contratación en general oscilaban entre 3 a 4 meses con adiciones respectivas.</t>
  </si>
  <si>
    <t>Durante la vigencia 2024, se logró un indicador de austeridad del 21% en el total de consumo de agua y una austeridad del 41% en el total de giros, comparado con la vigencia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</si>
</sst>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 #,##0;[Red]\-&quot;$&quot;\ #,##0"/>
    <numFmt numFmtId="42" formatCode="_-&quot;$&quot;\ * #,##0_-;\-&quot;$&quot;\ * #,##0_-;_-&quot;$&quot;\ * &quot;-&quot;_-;_-@_-"/>
    <numFmt numFmtId="43" formatCode="_-* #,##0.00_-;\-* #,##0.00_-;_-* &quot;-&quot;??_-;_-@_-"/>
    <numFmt numFmtId="164" formatCode="_-* #,##0_-;\-* #,##0_-;_-* &quot;-&quot;??_-;_-@_-"/>
    <numFmt numFmtId="165" formatCode="0.0%"/>
  </numFmts>
  <fonts count="14" x14ac:knownFonts="1">
    <font>
      <sz val="11"/>
      <color theme="1"/>
      <name val="Calibri"/>
      <family val="2"/>
      <scheme val="minor"/>
    </font>
    <font>
      <b/>
      <sz val="11"/>
      <color theme="8" tint="-0.249977111117893"/>
      <name val="Calibri"/>
      <family val="2"/>
      <scheme val="minor"/>
    </font>
    <font>
      <sz val="11"/>
      <color theme="1"/>
      <name val="Calibri"/>
      <family val="2"/>
      <scheme val="minor"/>
    </font>
    <font>
      <sz val="11"/>
      <color rgb="FF006100"/>
      <name val="Calibri"/>
      <family val="2"/>
      <scheme val="minor"/>
    </font>
    <font>
      <sz val="11"/>
      <name val="Calibri"/>
      <family val="2"/>
      <scheme val="minor"/>
    </font>
    <font>
      <b/>
      <sz val="11"/>
      <color rgb="FF000000"/>
      <name val="Calibri"/>
      <family val="2"/>
      <scheme val="minor"/>
    </font>
    <font>
      <b/>
      <sz val="11"/>
      <color rgb="FF333333"/>
      <name val="Calibri"/>
      <family val="2"/>
      <scheme val="minor"/>
    </font>
    <font>
      <b/>
      <sz val="24"/>
      <color theme="8" tint="-0.249977111117893"/>
      <name val="Calibri"/>
      <family val="2"/>
      <scheme val="minor"/>
    </font>
    <font>
      <b/>
      <sz val="11"/>
      <color theme="3"/>
      <name val="Calibri"/>
      <family val="2"/>
      <scheme val="minor"/>
    </font>
    <font>
      <sz val="11"/>
      <color theme="0" tint="-0.499984740745262"/>
      <name val="Calibri"/>
      <family val="2"/>
      <scheme val="minor"/>
    </font>
    <font>
      <b/>
      <sz val="11"/>
      <color theme="1"/>
      <name val="Calibri"/>
      <family val="2"/>
      <scheme val="minor"/>
    </font>
    <font>
      <b/>
      <sz val="10"/>
      <color theme="8" tint="-0.249977111117893"/>
      <name val="Calibri"/>
      <family val="2"/>
      <scheme val="minor"/>
    </font>
    <font>
      <sz val="10"/>
      <color theme="1"/>
      <name val="Calibri"/>
      <family val="2"/>
      <scheme val="minor"/>
    </font>
    <font>
      <b/>
      <sz val="11"/>
      <name val="Calibri"/>
      <family val="2"/>
      <scheme val="minor"/>
    </font>
  </fonts>
  <fills count="12">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rgb="FFC6EFCE"/>
      </patternFill>
    </fill>
    <fill>
      <patternFill patternType="solid">
        <fgColor theme="4"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9" tint="0.39997558519241921"/>
        <bgColor indexed="64"/>
      </patternFill>
    </fill>
  </fills>
  <borders count="52">
    <border>
      <left/>
      <right/>
      <top/>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style="thin">
        <color theme="4" tint="0.39994506668294322"/>
      </left>
      <right/>
      <top style="thin">
        <color theme="4" tint="0.39994506668294322"/>
      </top>
      <bottom style="thin">
        <color theme="4" tint="0.39994506668294322"/>
      </bottom>
      <diagonal/>
    </border>
    <border>
      <left style="thin">
        <color theme="4" tint="0.39994506668294322"/>
      </left>
      <right style="thin">
        <color theme="4" tint="0.39994506668294322"/>
      </right>
      <top style="thin">
        <color theme="4" tint="0.39994506668294322"/>
      </top>
      <bottom/>
      <diagonal/>
    </border>
    <border>
      <left style="thin">
        <color theme="4" tint="0.39994506668294322"/>
      </left>
      <right style="thin">
        <color theme="4" tint="0.39994506668294322"/>
      </right>
      <top/>
      <bottom/>
      <diagonal/>
    </border>
    <border>
      <left style="thin">
        <color theme="4" tint="0.39994506668294322"/>
      </left>
      <right style="thin">
        <color theme="4" tint="0.39994506668294322"/>
      </right>
      <top/>
      <bottom style="thin">
        <color theme="4" tint="0.39994506668294322"/>
      </bottom>
      <diagonal/>
    </border>
    <border>
      <left style="medium">
        <color theme="4" tint="0.39991454817346722"/>
      </left>
      <right style="thin">
        <color theme="4" tint="0.39994506668294322"/>
      </right>
      <top style="thin">
        <color theme="4" tint="0.39994506668294322"/>
      </top>
      <bottom style="thin">
        <color theme="4" tint="0.39994506668294322"/>
      </bottom>
      <diagonal/>
    </border>
    <border>
      <left style="thin">
        <color theme="4" tint="0.39994506668294322"/>
      </left>
      <right style="thin">
        <color theme="4" tint="0.39994506668294322"/>
      </right>
      <top style="thin">
        <color theme="4" tint="0.39994506668294322"/>
      </top>
      <bottom style="medium">
        <color theme="4" tint="0.39991454817346722"/>
      </bottom>
      <diagonal/>
    </border>
    <border>
      <left style="medium">
        <color theme="4" tint="0.39991454817346722"/>
      </left>
      <right style="thin">
        <color theme="4" tint="0.39994506668294322"/>
      </right>
      <top/>
      <bottom style="thin">
        <color theme="4" tint="0.39994506668294322"/>
      </bottom>
      <diagonal/>
    </border>
    <border>
      <left style="medium">
        <color theme="4" tint="0.39991454817346722"/>
      </left>
      <right style="thin">
        <color theme="4" tint="0.39994506668294322"/>
      </right>
      <top style="thin">
        <color theme="4" tint="0.39994506668294322"/>
      </top>
      <bottom/>
      <diagonal/>
    </border>
    <border>
      <left style="thin">
        <color theme="4" tint="0.39994506668294322"/>
      </left>
      <right style="thin">
        <color theme="4" tint="0.39994506668294322"/>
      </right>
      <top/>
      <bottom style="medium">
        <color theme="4" tint="0.39991454817346722"/>
      </bottom>
      <diagonal/>
    </border>
    <border>
      <left style="medium">
        <color theme="4" tint="0.39991454817346722"/>
      </left>
      <right style="thin">
        <color theme="4" tint="0.39994506668294322"/>
      </right>
      <top/>
      <bottom/>
      <diagonal/>
    </border>
    <border>
      <left style="medium">
        <color theme="4" tint="0.39991454817346722"/>
      </left>
      <right style="thin">
        <color theme="4" tint="0.39994506668294322"/>
      </right>
      <top/>
      <bottom style="medium">
        <color theme="4" tint="0.39991454817346722"/>
      </bottom>
      <diagonal/>
    </border>
    <border>
      <left style="medium">
        <color theme="4" tint="0.39991454817346722"/>
      </left>
      <right style="medium">
        <color theme="4" tint="0.39991454817346722"/>
      </right>
      <top/>
      <bottom style="thin">
        <color theme="4" tint="0.39994506668294322"/>
      </bottom>
      <diagonal/>
    </border>
    <border>
      <left style="thin">
        <color theme="4" tint="0.39994506668294322"/>
      </left>
      <right/>
      <top/>
      <bottom style="thin">
        <color theme="4" tint="0.39994506668294322"/>
      </bottom>
      <diagonal/>
    </border>
    <border>
      <left style="medium">
        <color theme="4" tint="0.39991454817346722"/>
      </left>
      <right style="medium">
        <color theme="4" tint="0.39991454817346722"/>
      </right>
      <top style="thin">
        <color theme="4" tint="0.39994506668294322"/>
      </top>
      <bottom style="thin">
        <color theme="4" tint="0.39994506668294322"/>
      </bottom>
      <diagonal/>
    </border>
    <border>
      <left style="medium">
        <color theme="4" tint="0.39991454817346722"/>
      </left>
      <right style="medium">
        <color theme="4" tint="0.39991454817346722"/>
      </right>
      <top style="thin">
        <color theme="4" tint="0.39994506668294322"/>
      </top>
      <bottom style="medium">
        <color theme="4" tint="0.39991454817346722"/>
      </bottom>
      <diagonal/>
    </border>
    <border>
      <left style="thin">
        <color theme="4" tint="0.39994506668294322"/>
      </left>
      <right style="thin">
        <color theme="4" tint="0.39994506668294322"/>
      </right>
      <top style="thin">
        <color theme="4" tint="0.39994506668294322"/>
      </top>
      <bottom style="medium">
        <color theme="4" tint="0.39988402966399123"/>
      </bottom>
      <diagonal/>
    </border>
    <border>
      <left style="medium">
        <color theme="4" tint="0.39991454817346722"/>
      </left>
      <right style="thin">
        <color theme="4" tint="0.39994506668294322"/>
      </right>
      <top style="thin">
        <color theme="4" tint="0.39994506668294322"/>
      </top>
      <bottom style="medium">
        <color theme="4" tint="0.39988402966399123"/>
      </bottom>
      <diagonal/>
    </border>
    <border>
      <left style="thin">
        <color theme="4" tint="0.39994506668294322"/>
      </left>
      <right style="thin">
        <color theme="4" tint="0.39994506668294322"/>
      </right>
      <top style="medium">
        <color theme="4" tint="0.39988402966399123"/>
      </top>
      <bottom style="thin">
        <color theme="4" tint="0.39994506668294322"/>
      </bottom>
      <diagonal/>
    </border>
    <border>
      <left style="thin">
        <color theme="4" tint="0.39994506668294322"/>
      </left>
      <right/>
      <top/>
      <bottom/>
      <diagonal/>
    </border>
    <border>
      <left style="medium">
        <color theme="4" tint="0.39988402966399123"/>
      </left>
      <right/>
      <top style="medium">
        <color theme="4" tint="0.39988402966399123"/>
      </top>
      <bottom style="medium">
        <color theme="4" tint="0.39988402966399123"/>
      </bottom>
      <diagonal/>
    </border>
    <border>
      <left/>
      <right/>
      <top style="medium">
        <color theme="4" tint="0.39988402966399123"/>
      </top>
      <bottom style="medium">
        <color theme="4" tint="0.39988402966399123"/>
      </bottom>
      <diagonal/>
    </border>
    <border>
      <left style="medium">
        <color theme="4" tint="0.39991454817346722"/>
      </left>
      <right style="thin">
        <color theme="4" tint="0.39994506668294322"/>
      </right>
      <top style="medium">
        <color theme="4" tint="0.39988402966399123"/>
      </top>
      <bottom style="thin">
        <color theme="4" tint="0.39994506668294322"/>
      </bottom>
      <diagonal/>
    </border>
    <border>
      <left style="medium">
        <color theme="4" tint="0.39988402966399123"/>
      </left>
      <right style="medium">
        <color theme="4" tint="0.39988402966399123"/>
      </right>
      <top style="thin">
        <color theme="4" tint="0.39994506668294322"/>
      </top>
      <bottom style="thin">
        <color theme="4" tint="0.39994506668294322"/>
      </bottom>
      <diagonal/>
    </border>
    <border>
      <left style="thin">
        <color theme="4" tint="0.39988402966399123"/>
      </left>
      <right style="thin">
        <color theme="4" tint="0.39988402966399123"/>
      </right>
      <top style="thin">
        <color theme="4" tint="0.39988402966399123"/>
      </top>
      <bottom style="thin">
        <color theme="4" tint="0.39988402966399123"/>
      </bottom>
      <diagonal/>
    </border>
    <border>
      <left style="medium">
        <color theme="4" tint="0.39988402966399123"/>
      </left>
      <right style="medium">
        <color theme="4" tint="0.39988402966399123"/>
      </right>
      <top/>
      <bottom style="thin">
        <color theme="4" tint="0.39994506668294322"/>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style="thin">
        <color indexed="64"/>
      </right>
      <top style="thin">
        <color theme="4" tint="0.39997558519241921"/>
      </top>
      <bottom style="thin">
        <color indexed="64"/>
      </bottom>
      <diagonal/>
    </border>
    <border>
      <left style="thin">
        <color indexed="64"/>
      </left>
      <right style="thin">
        <color theme="4" tint="0.39997558519241921"/>
      </right>
      <top style="thin">
        <color theme="4" tint="0.39997558519241921"/>
      </top>
      <bottom style="thin">
        <color indexed="64"/>
      </bottom>
      <diagonal/>
    </border>
    <border>
      <left style="thin">
        <color theme="4" tint="0.39997558519241921"/>
      </left>
      <right style="thin">
        <color indexed="64"/>
      </right>
      <top style="thin">
        <color indexed="64"/>
      </top>
      <bottom style="thin">
        <color theme="4" tint="0.39997558519241921"/>
      </bottom>
      <diagonal/>
    </border>
    <border>
      <left style="thin">
        <color indexed="64"/>
      </left>
      <right style="thin">
        <color theme="4" tint="0.39997558519241921"/>
      </right>
      <top style="thin">
        <color indexed="64"/>
      </top>
      <bottom style="thin">
        <color theme="4" tint="0.39997558519241921"/>
      </bottom>
      <diagonal/>
    </border>
    <border>
      <left/>
      <right style="thin">
        <color theme="4" tint="0.39997558519241921"/>
      </right>
      <top style="thin">
        <color theme="4" tint="0.39997558519241921"/>
      </top>
      <bottom style="thin">
        <color indexed="64"/>
      </bottom>
      <diagonal/>
    </border>
    <border>
      <left/>
      <right style="thin">
        <color theme="4" tint="0.39997558519241921"/>
      </right>
      <top style="thin">
        <color indexed="64"/>
      </top>
      <bottom style="thin">
        <color theme="4" tint="0.39997558519241921"/>
      </bottom>
      <diagonal/>
    </border>
    <border>
      <left style="thin">
        <color theme="4" tint="0.39997558519241921"/>
      </left>
      <right style="thin">
        <color theme="4" tint="0.39997558519241921"/>
      </right>
      <top style="thin">
        <color theme="4" tint="0.39997558519241921"/>
      </top>
      <bottom style="thin">
        <color indexed="64"/>
      </bottom>
      <diagonal/>
    </border>
    <border>
      <left style="thin">
        <color theme="4" tint="0.39997558519241921"/>
      </left>
      <right style="thin">
        <color theme="4" tint="0.39997558519241921"/>
      </right>
      <top style="thin">
        <color indexed="64"/>
      </top>
      <bottom style="thin">
        <color theme="4" tint="0.39997558519241921"/>
      </bottom>
      <diagonal/>
    </border>
    <border>
      <left style="thin">
        <color theme="4" tint="0.39997558519241921"/>
      </left>
      <right/>
      <top/>
      <bottom/>
      <diagonal/>
    </border>
    <border>
      <left style="thin">
        <color theme="4" tint="0.39994506668294322"/>
      </left>
      <right/>
      <top style="medium">
        <color theme="4" tint="0.39991454817346722"/>
      </top>
      <bottom/>
      <diagonal/>
    </border>
    <border>
      <left style="thin">
        <color theme="4" tint="0.39994506668294322"/>
      </left>
      <right style="thin">
        <color theme="4" tint="0.39994506668294322"/>
      </right>
      <top style="medium">
        <color theme="4" tint="0.39988402966399123"/>
      </top>
      <bottom/>
      <diagonal/>
    </border>
    <border>
      <left style="thin">
        <color theme="4" tint="0.39994506668294322"/>
      </left>
      <right style="thin">
        <color theme="4" tint="0.39994506668294322"/>
      </right>
      <top/>
      <bottom style="medium">
        <color theme="4" tint="0.39988402966399123"/>
      </bottom>
      <diagonal/>
    </border>
    <border>
      <left style="thin">
        <color theme="4" tint="0.39994506668294322"/>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4506668294322"/>
      </left>
      <right/>
      <top/>
      <bottom style="thin">
        <color theme="4" tint="0.39997558519241921"/>
      </bottom>
      <diagonal/>
    </border>
    <border>
      <left/>
      <right style="thin">
        <color theme="4" tint="0.39997558519241921"/>
      </right>
      <top/>
      <bottom style="thin">
        <color theme="4" tint="0.39997558519241921"/>
      </bottom>
      <diagonal/>
    </border>
    <border>
      <left/>
      <right/>
      <top/>
      <bottom style="thin">
        <color theme="4" tint="0.39994506668294322"/>
      </bottom>
      <diagonal/>
    </border>
    <border>
      <left style="thin">
        <color theme="4" tint="0.39997558519241921"/>
      </left>
      <right/>
      <top/>
      <bottom style="thin">
        <color theme="4" tint="0.39997558519241921"/>
      </bottom>
      <diagonal/>
    </border>
    <border>
      <left/>
      <right/>
      <top/>
      <bottom style="thin">
        <color theme="4" tint="0.39997558519241921"/>
      </bottom>
      <diagonal/>
    </border>
    <border>
      <left/>
      <right style="thin">
        <color theme="4" tint="0.39997558519241921"/>
      </right>
      <top/>
      <bottom/>
      <diagonal/>
    </border>
    <border>
      <left style="thin">
        <color theme="4" tint="0.39988402966399123"/>
      </left>
      <right/>
      <top style="thin">
        <color theme="4" tint="0.39988402966399123"/>
      </top>
      <bottom style="thin">
        <color theme="4" tint="0.39988402966399123"/>
      </bottom>
      <diagonal/>
    </border>
    <border>
      <left/>
      <right style="thin">
        <color theme="4" tint="0.39988402966399123"/>
      </right>
      <top style="thin">
        <color theme="4" tint="0.39988402966399123"/>
      </top>
      <bottom style="thin">
        <color theme="4" tint="0.39988402966399123"/>
      </bottom>
      <diagonal/>
    </border>
    <border>
      <left/>
      <right/>
      <top style="thin">
        <color theme="4" tint="0.39988402966399123"/>
      </top>
      <bottom style="thin">
        <color theme="4" tint="0.39988402966399123"/>
      </bottom>
      <diagonal/>
    </border>
    <border>
      <left/>
      <right/>
      <top style="thin">
        <color theme="4" tint="0.39988402966399123"/>
      </top>
      <bottom/>
      <diagonal/>
    </border>
  </borders>
  <cellStyleXfs count="5">
    <xf numFmtId="0" fontId="0" fillId="0" borderId="0"/>
    <xf numFmtId="42" fontId="2" fillId="0" borderId="0" applyFont="0" applyFill="0" applyBorder="0" applyAlignment="0" applyProtection="0"/>
    <xf numFmtId="9" fontId="2" fillId="0" borderId="0" applyFont="0" applyFill="0" applyBorder="0" applyAlignment="0" applyProtection="0"/>
    <xf numFmtId="0" fontId="3" fillId="6" borderId="0" applyNumberFormat="0" applyBorder="0" applyAlignment="0" applyProtection="0"/>
    <xf numFmtId="43" fontId="2" fillId="0" borderId="0" applyFont="0" applyFill="0" applyBorder="0" applyAlignment="0" applyProtection="0"/>
  </cellStyleXfs>
  <cellXfs count="135">
    <xf numFmtId="0" fontId="0" fillId="0" borderId="0" xfId="0"/>
    <xf numFmtId="0" fontId="0" fillId="0" borderId="0" xfId="0" applyAlignment="1">
      <alignment horizontal="left" vertical="center"/>
    </xf>
    <xf numFmtId="0" fontId="0" fillId="2" borderId="3" xfId="0" applyFill="1" applyBorder="1" applyAlignment="1">
      <alignment vertical="center"/>
    </xf>
    <xf numFmtId="0" fontId="0" fillId="2" borderId="0" xfId="0" applyFill="1" applyAlignment="1">
      <alignment vertical="center"/>
    </xf>
    <xf numFmtId="0" fontId="3" fillId="6" borderId="0" xfId="3" applyAlignment="1">
      <alignment horizontal="center" vertical="center"/>
    </xf>
    <xf numFmtId="0" fontId="0" fillId="2" borderId="5" xfId="0" applyFill="1" applyBorder="1" applyAlignment="1">
      <alignment vertical="center"/>
    </xf>
    <xf numFmtId="0" fontId="0" fillId="2" borderId="4" xfId="0" applyFill="1" applyBorder="1" applyAlignment="1">
      <alignment vertical="center"/>
    </xf>
    <xf numFmtId="0" fontId="0" fillId="2" borderId="25" xfId="0" applyFill="1" applyBorder="1" applyAlignment="1">
      <alignment vertical="center"/>
    </xf>
    <xf numFmtId="0" fontId="0" fillId="2" borderId="25" xfId="0" applyFill="1" applyBorder="1" applyAlignment="1">
      <alignment vertical="center" wrapText="1"/>
    </xf>
    <xf numFmtId="9" fontId="0" fillId="2" borderId="14" xfId="2" applyFont="1" applyFill="1" applyBorder="1" applyAlignment="1" applyProtection="1">
      <alignment horizontal="center" vertical="center"/>
      <protection locked="0"/>
    </xf>
    <xf numFmtId="9" fontId="0" fillId="2" borderId="13" xfId="0" applyNumberFormat="1" applyFill="1" applyBorder="1" applyAlignment="1" applyProtection="1">
      <alignment horizontal="center" vertical="center"/>
      <protection locked="0"/>
    </xf>
    <xf numFmtId="9" fontId="0" fillId="2" borderId="14" xfId="2" applyFont="1" applyFill="1" applyBorder="1" applyAlignment="1" applyProtection="1">
      <alignment horizontal="center" vertical="center"/>
    </xf>
    <xf numFmtId="9" fontId="0" fillId="2" borderId="13" xfId="0" applyNumberFormat="1" applyFill="1" applyBorder="1" applyAlignment="1">
      <alignment horizontal="center" vertical="center"/>
    </xf>
    <xf numFmtId="0" fontId="0" fillId="2" borderId="0" xfId="0" applyFill="1" applyProtection="1">
      <protection locked="0"/>
    </xf>
    <xf numFmtId="0" fontId="0" fillId="0" borderId="0" xfId="0" applyProtection="1">
      <protection locked="0"/>
    </xf>
    <xf numFmtId="0" fontId="1" fillId="4" borderId="25" xfId="0" applyFont="1" applyFill="1" applyBorder="1" applyAlignment="1" applyProtection="1">
      <alignment horizontal="right" vertical="center" wrapText="1"/>
      <protection locked="0"/>
    </xf>
    <xf numFmtId="0" fontId="1" fillId="2" borderId="0" xfId="0" applyFont="1" applyFill="1" applyAlignment="1" applyProtection="1">
      <alignment horizontal="center" vertical="center" wrapText="1"/>
      <protection locked="0"/>
    </xf>
    <xf numFmtId="0" fontId="4" fillId="0" borderId="5" xfId="0" applyFont="1" applyBorder="1" applyAlignment="1" applyProtection="1">
      <alignment horizontal="left" vertical="center" wrapText="1"/>
      <protection locked="0"/>
    </xf>
    <xf numFmtId="9" fontId="4" fillId="0" borderId="14" xfId="2" applyFont="1" applyBorder="1" applyAlignment="1" applyProtection="1">
      <alignment horizontal="center" vertical="center" wrapText="1"/>
      <protection locked="0"/>
    </xf>
    <xf numFmtId="0" fontId="0" fillId="0" borderId="13" xfId="0" applyBorder="1" applyAlignment="1" applyProtection="1">
      <alignment horizontal="right" vertical="center"/>
      <protection locked="0"/>
    </xf>
    <xf numFmtId="42" fontId="0" fillId="0" borderId="5" xfId="1" applyFont="1" applyBorder="1" applyAlignment="1" applyProtection="1">
      <alignment horizontal="right" vertical="center"/>
      <protection locked="0"/>
    </xf>
    <xf numFmtId="9" fontId="0" fillId="0" borderId="5" xfId="2" applyFont="1" applyBorder="1" applyAlignment="1" applyProtection="1">
      <alignment horizontal="center" vertical="center"/>
      <protection locked="0"/>
    </xf>
    <xf numFmtId="0" fontId="4" fillId="0" borderId="1" xfId="0" applyFont="1" applyBorder="1" applyAlignment="1" applyProtection="1">
      <alignment horizontal="left" vertical="center" wrapText="1"/>
      <protection locked="0"/>
    </xf>
    <xf numFmtId="9" fontId="4" fillId="0" borderId="2" xfId="2" applyFont="1" applyBorder="1" applyAlignment="1" applyProtection="1">
      <alignment horizontal="center" vertical="center" wrapText="1"/>
      <protection locked="0"/>
    </xf>
    <xf numFmtId="0" fontId="0" fillId="0" borderId="15" xfId="0" applyBorder="1" applyAlignment="1" applyProtection="1">
      <alignment horizontal="right" vertical="center"/>
      <protection locked="0"/>
    </xf>
    <xf numFmtId="42" fontId="0" fillId="0" borderId="1" xfId="1" applyFont="1" applyBorder="1" applyAlignment="1" applyProtection="1">
      <alignment horizontal="right" vertical="center"/>
      <protection locked="0"/>
    </xf>
    <xf numFmtId="42" fontId="0" fillId="0" borderId="44" xfId="1" applyFont="1" applyBorder="1" applyAlignment="1" applyProtection="1">
      <alignment horizontal="right" vertical="center"/>
      <protection locked="0"/>
    </xf>
    <xf numFmtId="0" fontId="0" fillId="0" borderId="16" xfId="0" applyBorder="1" applyAlignment="1" applyProtection="1">
      <alignment horizontal="right" vertical="center"/>
      <protection locked="0"/>
    </xf>
    <xf numFmtId="0" fontId="0" fillId="0" borderId="0" xfId="0" applyAlignment="1" applyProtection="1">
      <alignment wrapText="1"/>
      <protection locked="0"/>
    </xf>
    <xf numFmtId="0" fontId="1" fillId="4" borderId="48" xfId="0" applyFont="1" applyFill="1" applyBorder="1" applyAlignment="1" applyProtection="1">
      <alignment horizontal="right" vertical="center" wrapText="1"/>
      <protection locked="0"/>
    </xf>
    <xf numFmtId="164" fontId="1" fillId="5" borderId="0" xfId="4" applyNumberFormat="1" applyFont="1" applyFill="1" applyBorder="1" applyAlignment="1" applyProtection="1">
      <alignment horizontal="center" wrapText="1"/>
      <protection locked="0"/>
    </xf>
    <xf numFmtId="164" fontId="0" fillId="0" borderId="0" xfId="4" applyNumberFormat="1" applyFont="1" applyAlignment="1" applyProtection="1">
      <alignment horizontal="center"/>
      <protection locked="0"/>
    </xf>
    <xf numFmtId="9" fontId="0" fillId="0" borderId="0" xfId="2" applyFont="1" applyProtection="1">
      <protection locked="0"/>
    </xf>
    <xf numFmtId="164" fontId="1" fillId="4" borderId="48" xfId="4" applyNumberFormat="1" applyFont="1" applyFill="1" applyBorder="1" applyAlignment="1" applyProtection="1">
      <alignment horizontal="right" vertical="center" wrapText="1"/>
      <protection locked="0"/>
    </xf>
    <xf numFmtId="164" fontId="0" fillId="0" borderId="13" xfId="4" applyNumberFormat="1" applyFont="1" applyBorder="1" applyAlignment="1" applyProtection="1">
      <alignment horizontal="right" vertical="center"/>
      <protection locked="0"/>
    </xf>
    <xf numFmtId="164" fontId="0" fillId="0" borderId="0" xfId="4" applyNumberFormat="1" applyFont="1" applyProtection="1">
      <protection locked="0"/>
    </xf>
    <xf numFmtId="164" fontId="1" fillId="4" borderId="49" xfId="4" applyNumberFormat="1" applyFont="1" applyFill="1" applyBorder="1" applyAlignment="1" applyProtection="1">
      <alignment horizontal="right" vertical="center" wrapText="1"/>
      <protection locked="0"/>
    </xf>
    <xf numFmtId="0" fontId="5" fillId="0" borderId="8" xfId="0" applyFont="1" applyBorder="1" applyAlignment="1" applyProtection="1">
      <alignment horizontal="center" vertical="center" wrapText="1"/>
      <protection locked="0"/>
    </xf>
    <xf numFmtId="0" fontId="11" fillId="2" borderId="27" xfId="0" applyFont="1" applyFill="1" applyBorder="1" applyAlignment="1" applyProtection="1">
      <alignment horizontal="center" vertical="center" wrapText="1"/>
      <protection locked="0"/>
    </xf>
    <xf numFmtId="0" fontId="11" fillId="10" borderId="37" xfId="0" applyFont="1" applyFill="1" applyBorder="1" applyAlignment="1" applyProtection="1">
      <alignment horizontal="center" vertical="center" wrapText="1"/>
      <protection locked="0"/>
    </xf>
    <xf numFmtId="0" fontId="11" fillId="7" borderId="37" xfId="0" applyFont="1" applyFill="1" applyBorder="1" applyAlignment="1" applyProtection="1">
      <alignment horizontal="center" vertical="center" wrapText="1"/>
      <protection locked="0"/>
    </xf>
    <xf numFmtId="0" fontId="11" fillId="2" borderId="37" xfId="0" applyFont="1" applyFill="1" applyBorder="1" applyAlignment="1" applyProtection="1">
      <alignment horizontal="center" vertical="center" wrapText="1"/>
      <protection locked="0"/>
    </xf>
    <xf numFmtId="164" fontId="11" fillId="8" borderId="27" xfId="4" applyNumberFormat="1" applyFont="1" applyFill="1" applyBorder="1" applyAlignment="1" applyProtection="1">
      <alignment horizontal="center" vertical="center" wrapText="1"/>
      <protection locked="0"/>
    </xf>
    <xf numFmtId="0" fontId="11" fillId="8" borderId="27" xfId="0" applyFont="1" applyFill="1" applyBorder="1" applyAlignment="1" applyProtection="1">
      <alignment horizontal="center" vertical="center" wrapText="1"/>
      <protection locked="0"/>
    </xf>
    <xf numFmtId="0" fontId="11" fillId="9" borderId="27" xfId="0" applyFont="1" applyFill="1" applyBorder="1" applyAlignment="1" applyProtection="1">
      <alignment horizontal="center" vertical="center" wrapText="1"/>
      <protection locked="0"/>
    </xf>
    <xf numFmtId="0" fontId="11" fillId="11" borderId="27" xfId="0" applyFont="1" applyFill="1" applyBorder="1" applyAlignment="1" applyProtection="1">
      <alignment horizontal="center" vertical="center" wrapText="1"/>
      <protection locked="0"/>
    </xf>
    <xf numFmtId="0" fontId="12" fillId="0" borderId="0" xfId="0" applyFont="1" applyProtection="1">
      <protection locked="0"/>
    </xf>
    <xf numFmtId="42" fontId="0" fillId="0" borderId="5" xfId="1" applyFont="1" applyFill="1" applyBorder="1" applyAlignment="1" applyProtection="1">
      <alignment horizontal="right" vertical="center"/>
      <protection locked="0"/>
    </xf>
    <xf numFmtId="43" fontId="0" fillId="0" borderId="15" xfId="4" applyFont="1" applyFill="1" applyBorder="1" applyAlignment="1" applyProtection="1">
      <alignment horizontal="right" vertical="center"/>
      <protection locked="0"/>
    </xf>
    <xf numFmtId="42" fontId="0" fillId="0" borderId="1" xfId="1" applyFont="1" applyFill="1" applyBorder="1" applyAlignment="1" applyProtection="1">
      <alignment horizontal="right" vertical="center"/>
      <protection locked="0"/>
    </xf>
    <xf numFmtId="0" fontId="0" fillId="0" borderId="13" xfId="0" applyBorder="1" applyAlignment="1" applyProtection="1">
      <alignment horizontal="center" vertical="center" wrapText="1"/>
      <protection locked="0"/>
    </xf>
    <xf numFmtId="0" fontId="0" fillId="0" borderId="13" xfId="0" applyBorder="1" applyAlignment="1" applyProtection="1">
      <alignment horizontal="right" vertical="center" wrapText="1"/>
      <protection locked="0"/>
    </xf>
    <xf numFmtId="42" fontId="0" fillId="0" borderId="0" xfId="0" applyNumberFormat="1" applyProtection="1">
      <protection locked="0"/>
    </xf>
    <xf numFmtId="6" fontId="0" fillId="0" borderId="5" xfId="1" applyNumberFormat="1" applyFont="1" applyFill="1" applyBorder="1" applyAlignment="1" applyProtection="1">
      <alignment horizontal="right" vertical="center"/>
      <protection locked="0"/>
    </xf>
    <xf numFmtId="0" fontId="13" fillId="0" borderId="7" xfId="0" applyFont="1" applyBorder="1" applyAlignment="1" applyProtection="1">
      <alignment horizontal="left" vertical="center" wrapText="1"/>
      <protection locked="0"/>
    </xf>
    <xf numFmtId="6" fontId="0" fillId="0" borderId="1" xfId="1" applyNumberFormat="1" applyFont="1" applyBorder="1" applyAlignment="1" applyProtection="1">
      <alignment horizontal="right" vertical="center"/>
      <protection locked="0"/>
    </xf>
    <xf numFmtId="9" fontId="4" fillId="0" borderId="1" xfId="2" applyFont="1" applyFill="1" applyBorder="1" applyAlignment="1" applyProtection="1">
      <alignment horizontal="left" vertical="center" wrapText="1"/>
      <protection locked="0"/>
    </xf>
    <xf numFmtId="9" fontId="4" fillId="0" borderId="14" xfId="2" applyFont="1" applyFill="1" applyBorder="1" applyAlignment="1" applyProtection="1">
      <alignment horizontal="center" vertical="center" wrapText="1"/>
      <protection locked="0"/>
    </xf>
    <xf numFmtId="9" fontId="4" fillId="0" borderId="1" xfId="2" applyFont="1" applyFill="1" applyBorder="1" applyAlignment="1" applyProtection="1">
      <alignment horizontal="center" vertical="center" wrapText="1"/>
      <protection locked="0"/>
    </xf>
    <xf numFmtId="0" fontId="4" fillId="0" borderId="3"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9" fontId="4" fillId="0" borderId="3" xfId="2" applyFont="1" applyFill="1" applyBorder="1" applyAlignment="1" applyProtection="1">
      <alignment horizontal="center" vertical="center" wrapText="1"/>
      <protection locked="0"/>
    </xf>
    <xf numFmtId="9" fontId="4" fillId="0" borderId="7" xfId="2" applyFont="1" applyFill="1" applyBorder="1" applyAlignment="1" applyProtection="1">
      <alignment horizontal="center" vertical="center" wrapText="1"/>
      <protection locked="0"/>
    </xf>
    <xf numFmtId="164" fontId="4" fillId="0" borderId="26" xfId="4" applyNumberFormat="1" applyFont="1" applyFill="1" applyBorder="1" applyAlignment="1" applyProtection="1">
      <alignment horizontal="center" vertical="center" wrapText="1"/>
      <protection locked="0"/>
    </xf>
    <xf numFmtId="42" fontId="0" fillId="0" borderId="5" xfId="1" applyFont="1" applyFill="1" applyBorder="1" applyAlignment="1" applyProtection="1">
      <alignment horizontal="center" vertical="center"/>
      <protection locked="0"/>
    </xf>
    <xf numFmtId="164" fontId="4" fillId="0" borderId="24" xfId="4" applyNumberFormat="1" applyFont="1" applyFill="1" applyBorder="1" applyAlignment="1" applyProtection="1">
      <alignment horizontal="center" vertical="center" wrapText="1"/>
      <protection locked="0"/>
    </xf>
    <xf numFmtId="42" fontId="0" fillId="0" borderId="44" xfId="1" applyFont="1" applyBorder="1" applyAlignment="1" applyProtection="1">
      <alignment horizontal="center" vertical="center" wrapText="1"/>
      <protection locked="0"/>
    </xf>
    <xf numFmtId="165" fontId="0" fillId="2" borderId="14" xfId="2" applyNumberFormat="1" applyFont="1" applyFill="1" applyBorder="1" applyAlignment="1" applyProtection="1">
      <alignment horizontal="center" vertical="center" wrapText="1"/>
      <protection locked="0"/>
    </xf>
    <xf numFmtId="9" fontId="0" fillId="0" borderId="5" xfId="2" applyFont="1" applyBorder="1" applyAlignment="1" applyProtection="1">
      <alignment horizontal="center" wrapText="1"/>
      <protection locked="0"/>
    </xf>
    <xf numFmtId="9" fontId="0" fillId="0" borderId="5" xfId="2" applyFont="1" applyBorder="1" applyAlignment="1" applyProtection="1">
      <alignment horizontal="center"/>
      <protection locked="0"/>
    </xf>
    <xf numFmtId="9" fontId="0" fillId="0" borderId="5" xfId="2" applyFont="1" applyBorder="1" applyAlignment="1" applyProtection="1">
      <alignment horizontal="center" vertical="center" wrapText="1"/>
      <protection locked="0"/>
    </xf>
    <xf numFmtId="0" fontId="1" fillId="5" borderId="21" xfId="0" applyFont="1" applyFill="1" applyBorder="1" applyAlignment="1" applyProtection="1">
      <alignment horizontal="center" wrapText="1"/>
      <protection locked="0"/>
    </xf>
    <xf numFmtId="0" fontId="1" fillId="5" borderId="22" xfId="0" applyFont="1" applyFill="1" applyBorder="1" applyAlignment="1" applyProtection="1">
      <alignment horizontal="center" wrapText="1"/>
      <protection locked="0"/>
    </xf>
    <xf numFmtId="0" fontId="1" fillId="9" borderId="36" xfId="0" applyFont="1" applyFill="1" applyBorder="1" applyAlignment="1" applyProtection="1">
      <alignment horizontal="center" vertical="center" wrapText="1"/>
      <protection locked="0"/>
    </xf>
    <xf numFmtId="0" fontId="1" fillId="9" borderId="0" xfId="0" applyFont="1" applyFill="1" applyAlignment="1" applyProtection="1">
      <alignment horizontal="center" vertical="center" wrapText="1"/>
      <protection locked="0"/>
    </xf>
    <xf numFmtId="0" fontId="1" fillId="8" borderId="45" xfId="0" applyFont="1" applyFill="1" applyBorder="1" applyAlignment="1" applyProtection="1">
      <alignment horizontal="center" vertical="center" wrapText="1"/>
      <protection locked="0"/>
    </xf>
    <xf numFmtId="0" fontId="1" fillId="8" borderId="46" xfId="0" applyFont="1" applyFill="1" applyBorder="1" applyAlignment="1" applyProtection="1">
      <alignment horizontal="center" vertical="center" wrapText="1"/>
      <protection locked="0"/>
    </xf>
    <xf numFmtId="0" fontId="1" fillId="2" borderId="36" xfId="0" applyFont="1" applyFill="1" applyBorder="1" applyAlignment="1" applyProtection="1">
      <alignment horizontal="center" vertical="center" wrapText="1"/>
      <protection locked="0"/>
    </xf>
    <xf numFmtId="0" fontId="1" fillId="2" borderId="0" xfId="0" applyFont="1" applyFill="1" applyAlignment="1" applyProtection="1">
      <alignment horizontal="center" vertical="center" wrapText="1"/>
      <protection locked="0"/>
    </xf>
    <xf numFmtId="9" fontId="1" fillId="3" borderId="28" xfId="2" applyFont="1" applyFill="1" applyBorder="1" applyAlignment="1" applyProtection="1">
      <alignment horizontal="center" vertical="center" wrapText="1"/>
      <protection locked="0"/>
    </xf>
    <xf numFmtId="9" fontId="1" fillId="3" borderId="29" xfId="2" applyFont="1" applyFill="1" applyBorder="1" applyAlignment="1" applyProtection="1">
      <alignment horizontal="center" vertical="center" wrapText="1"/>
      <protection locked="0"/>
    </xf>
    <xf numFmtId="9" fontId="1" fillId="3" borderId="30" xfId="2" applyFont="1" applyFill="1" applyBorder="1" applyAlignment="1" applyProtection="1">
      <alignment horizontal="center" vertical="center" wrapText="1"/>
      <protection locked="0"/>
    </xf>
    <xf numFmtId="9" fontId="1" fillId="3" borderId="31" xfId="2" applyFont="1" applyFill="1" applyBorder="1" applyAlignment="1" applyProtection="1">
      <alignment horizontal="center" vertical="center" wrapText="1"/>
      <protection locked="0"/>
    </xf>
    <xf numFmtId="164" fontId="1" fillId="3" borderId="34" xfId="4" applyNumberFormat="1" applyFont="1" applyFill="1" applyBorder="1" applyAlignment="1" applyProtection="1">
      <alignment horizontal="center" vertical="center" wrapText="1"/>
      <protection locked="0"/>
    </xf>
    <xf numFmtId="164" fontId="1" fillId="3" borderId="35" xfId="4" applyNumberFormat="1" applyFont="1" applyFill="1" applyBorder="1" applyAlignment="1" applyProtection="1">
      <alignment horizontal="center" vertical="center" wrapText="1"/>
      <protection locked="0"/>
    </xf>
    <xf numFmtId="164" fontId="1" fillId="3" borderId="32" xfId="4" applyNumberFormat="1" applyFont="1" applyFill="1" applyBorder="1" applyAlignment="1" applyProtection="1">
      <alignment horizontal="center" vertical="center" wrapText="1"/>
      <protection locked="0"/>
    </xf>
    <xf numFmtId="164" fontId="1" fillId="3" borderId="33" xfId="4" applyNumberFormat="1" applyFont="1" applyFill="1" applyBorder="1" applyAlignment="1" applyProtection="1">
      <alignment horizontal="center" vertical="center" wrapText="1"/>
      <protection locked="0"/>
    </xf>
    <xf numFmtId="0" fontId="1" fillId="3" borderId="19" xfId="0" applyFont="1" applyFill="1" applyBorder="1" applyAlignment="1" applyProtection="1">
      <alignment horizontal="center" vertical="center" wrapText="1"/>
      <protection locked="0"/>
    </xf>
    <xf numFmtId="0" fontId="1" fillId="3" borderId="5" xfId="0"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wrapText="1"/>
      <protection locked="0"/>
    </xf>
    <xf numFmtId="0" fontId="1" fillId="3" borderId="17" xfId="0" applyFont="1" applyFill="1" applyBorder="1" applyAlignment="1" applyProtection="1">
      <alignment horizontal="center" vertical="center" wrapText="1"/>
      <protection locked="0"/>
    </xf>
    <xf numFmtId="9" fontId="8" fillId="3" borderId="19" xfId="2" applyFont="1" applyFill="1" applyBorder="1" applyAlignment="1" applyProtection="1">
      <alignment horizontal="center" vertical="center" wrapText="1"/>
      <protection locked="0"/>
    </xf>
    <xf numFmtId="9" fontId="8" fillId="3" borderId="5" xfId="2" applyFont="1" applyFill="1" applyBorder="1" applyAlignment="1" applyProtection="1">
      <alignment horizontal="center" vertical="center" wrapText="1"/>
      <protection locked="0"/>
    </xf>
    <xf numFmtId="9" fontId="8" fillId="3" borderId="1" xfId="2" applyFont="1" applyFill="1" applyBorder="1" applyAlignment="1" applyProtection="1">
      <alignment horizontal="center" vertical="center" wrapText="1"/>
      <protection locked="0"/>
    </xf>
    <xf numFmtId="9" fontId="8" fillId="3" borderId="17" xfId="2" applyFont="1" applyFill="1" applyBorder="1" applyAlignment="1" applyProtection="1">
      <alignment horizontal="center" vertical="center" wrapText="1"/>
      <protection locked="0"/>
    </xf>
    <xf numFmtId="0" fontId="1" fillId="3" borderId="38" xfId="0" applyFont="1" applyFill="1" applyBorder="1" applyAlignment="1" applyProtection="1">
      <alignment horizontal="center" vertical="center" wrapText="1"/>
      <protection locked="0"/>
    </xf>
    <xf numFmtId="0" fontId="1" fillId="3" borderId="4" xfId="0" applyFont="1" applyFill="1" applyBorder="1" applyAlignment="1" applyProtection="1">
      <alignment horizontal="center" vertical="center" wrapText="1"/>
      <protection locked="0"/>
    </xf>
    <xf numFmtId="0" fontId="1" fillId="3" borderId="39" xfId="0" applyFont="1" applyFill="1" applyBorder="1" applyAlignment="1" applyProtection="1">
      <alignment horizontal="center" vertical="center" wrapText="1"/>
      <protection locked="0"/>
    </xf>
    <xf numFmtId="9" fontId="1" fillId="3" borderId="40" xfId="2" applyFont="1" applyFill="1" applyBorder="1" applyAlignment="1" applyProtection="1">
      <alignment horizontal="center" vertical="center" wrapText="1"/>
      <protection locked="0"/>
    </xf>
    <xf numFmtId="9" fontId="1" fillId="3" borderId="41" xfId="2" applyFont="1" applyFill="1" applyBorder="1" applyAlignment="1" applyProtection="1">
      <alignment horizontal="center" vertical="center" wrapText="1"/>
      <protection locked="0"/>
    </xf>
    <xf numFmtId="9" fontId="1" fillId="3" borderId="42" xfId="2" applyFont="1" applyFill="1" applyBorder="1" applyAlignment="1" applyProtection="1">
      <alignment horizontal="center" vertical="center" wrapText="1"/>
      <protection locked="0"/>
    </xf>
    <xf numFmtId="9" fontId="1" fillId="3" borderId="43" xfId="2" applyFont="1" applyFill="1" applyBorder="1" applyAlignment="1" applyProtection="1">
      <alignment horizontal="center" vertical="center" wrapText="1"/>
      <protection locked="0"/>
    </xf>
    <xf numFmtId="0" fontId="1" fillId="4" borderId="36" xfId="0" applyFont="1" applyFill="1" applyBorder="1" applyAlignment="1" applyProtection="1">
      <alignment horizontal="center" vertical="center" wrapText="1"/>
      <protection locked="0"/>
    </xf>
    <xf numFmtId="0" fontId="1" fillId="4" borderId="0" xfId="0" applyFont="1" applyFill="1" applyAlignment="1" applyProtection="1">
      <alignment horizontal="center" vertical="center" wrapText="1"/>
      <protection locked="0"/>
    </xf>
    <xf numFmtId="0" fontId="1" fillId="4" borderId="47" xfId="0" applyFont="1" applyFill="1" applyBorder="1" applyAlignment="1" applyProtection="1">
      <alignment horizontal="center" vertical="center" wrapText="1"/>
      <protection locked="0"/>
    </xf>
    <xf numFmtId="0" fontId="8" fillId="8" borderId="36" xfId="0" applyFont="1" applyFill="1" applyBorder="1" applyAlignment="1" applyProtection="1">
      <alignment horizontal="center" vertical="center" wrapText="1"/>
      <protection locked="0"/>
    </xf>
    <xf numFmtId="0" fontId="8" fillId="8" borderId="0" xfId="0" applyFont="1" applyFill="1" applyAlignment="1" applyProtection="1">
      <alignment horizontal="center" vertical="center" wrapText="1"/>
      <protection locked="0"/>
    </xf>
    <xf numFmtId="0" fontId="1" fillId="2" borderId="47" xfId="0" applyFont="1" applyFill="1" applyBorder="1" applyAlignment="1" applyProtection="1">
      <alignment horizontal="center" vertical="center" wrapText="1"/>
      <protection locked="0"/>
    </xf>
    <xf numFmtId="0" fontId="6" fillId="0" borderId="9" xfId="0" applyFont="1" applyBorder="1" applyAlignment="1" applyProtection="1">
      <alignment horizontal="left" vertical="center" wrapText="1"/>
      <protection locked="0"/>
    </xf>
    <xf numFmtId="0" fontId="6" fillId="0" borderId="11" xfId="0" applyFont="1" applyBorder="1" applyAlignment="1" applyProtection="1">
      <alignment horizontal="left" vertical="center" wrapText="1"/>
      <protection locked="0"/>
    </xf>
    <xf numFmtId="0" fontId="6" fillId="0" borderId="12"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6" fillId="0" borderId="6" xfId="0" applyFont="1" applyBorder="1" applyAlignment="1" applyProtection="1">
      <alignment horizontal="center" vertical="center" wrapText="1"/>
      <protection locked="0"/>
    </xf>
    <xf numFmtId="0" fontId="4" fillId="0" borderId="1"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5" fillId="0" borderId="8"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1" fillId="3" borderId="23" xfId="0" applyFont="1" applyFill="1" applyBorder="1" applyAlignment="1" applyProtection="1">
      <alignment horizontal="center" vertical="center" wrapText="1"/>
      <protection locked="0"/>
    </xf>
    <xf numFmtId="0" fontId="1" fillId="3" borderId="8" xfId="0" applyFont="1" applyFill="1" applyBorder="1" applyAlignment="1" applyProtection="1">
      <alignment horizontal="center" vertical="center" wrapText="1"/>
      <protection locked="0"/>
    </xf>
    <xf numFmtId="0" fontId="1" fillId="3" borderId="6" xfId="0" applyFont="1" applyFill="1" applyBorder="1" applyAlignment="1" applyProtection="1">
      <alignment horizontal="center" vertical="center" wrapText="1"/>
      <protection locked="0"/>
    </xf>
    <xf numFmtId="0" fontId="1" fillId="3" borderId="18" xfId="0" applyFont="1" applyFill="1" applyBorder="1" applyAlignment="1" applyProtection="1">
      <alignment horizontal="center" vertical="center" wrapText="1"/>
      <protection locked="0"/>
    </xf>
    <xf numFmtId="0" fontId="0" fillId="0" borderId="0" xfId="0" applyAlignment="1" applyProtection="1">
      <alignment horizontal="left" vertical="center" wrapText="1"/>
      <protection locked="0"/>
    </xf>
    <xf numFmtId="0" fontId="9" fillId="2" borderId="48" xfId="0" applyFont="1" applyFill="1" applyBorder="1" applyAlignment="1" applyProtection="1">
      <alignment horizontal="center"/>
      <protection locked="0"/>
    </xf>
    <xf numFmtId="0" fontId="9" fillId="2" borderId="50" xfId="0" applyFont="1" applyFill="1" applyBorder="1" applyAlignment="1" applyProtection="1">
      <alignment horizontal="center"/>
      <protection locked="0"/>
    </xf>
    <xf numFmtId="0" fontId="9" fillId="2" borderId="49" xfId="0" applyFont="1" applyFill="1" applyBorder="1" applyAlignment="1" applyProtection="1">
      <alignment horizontal="center"/>
      <protection locked="0"/>
    </xf>
    <xf numFmtId="0" fontId="4" fillId="0" borderId="3"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7" fillId="2" borderId="0" xfId="0" applyFont="1" applyFill="1" applyAlignment="1" applyProtection="1">
      <alignment horizontal="center" vertical="center"/>
      <protection locked="0"/>
    </xf>
    <xf numFmtId="0" fontId="1" fillId="4" borderId="48" xfId="0" applyFont="1" applyFill="1" applyBorder="1" applyAlignment="1" applyProtection="1">
      <alignment horizontal="right" vertical="center" wrapText="1"/>
      <protection locked="0"/>
    </xf>
    <xf numFmtId="0" fontId="1" fillId="4" borderId="49" xfId="0" applyFont="1" applyFill="1" applyBorder="1" applyAlignment="1" applyProtection="1">
      <alignment horizontal="right" vertical="center" wrapText="1"/>
      <protection locked="0"/>
    </xf>
    <xf numFmtId="0" fontId="8" fillId="7" borderId="20" xfId="0" applyFont="1" applyFill="1" applyBorder="1" applyAlignment="1" applyProtection="1">
      <alignment horizontal="center"/>
      <protection locked="0"/>
    </xf>
    <xf numFmtId="0" fontId="8" fillId="7" borderId="0" xfId="0" applyFont="1" applyFill="1" applyAlignment="1" applyProtection="1">
      <alignment horizontal="center"/>
      <protection locked="0"/>
    </xf>
    <xf numFmtId="0" fontId="10" fillId="2" borderId="51" xfId="0" applyFont="1" applyFill="1" applyBorder="1" applyAlignment="1" applyProtection="1">
      <alignment horizontal="left" wrapText="1"/>
      <protection locked="0"/>
    </xf>
  </cellXfs>
  <cellStyles count="5">
    <cellStyle name="Bueno" xfId="3" builtinId="26"/>
    <cellStyle name="Millares" xfId="4" builtinId="3"/>
    <cellStyle name="Moneda [0]" xfId="1" builtinId="7"/>
    <cellStyle name="Normal" xfId="0" builtinId="0"/>
    <cellStyle name="Porcentaje" xfId="2" builtinId="5"/>
  </cellStyles>
  <dxfs count="6">
    <dxf>
      <alignment horizontal="center" vertical="center" textRotation="0" wrapText="0" indent="0" justifyLastLine="0" shrinkToFit="0" readingOrder="0"/>
    </dxf>
    <dxf>
      <alignment horizontal="center" vertical="center" textRotation="0" wrapText="0" indent="0" justifyLastLine="0" shrinkToFit="0" readingOrder="0"/>
    </dxf>
    <dxf>
      <fill>
        <patternFill patternType="none">
          <fgColor indexed="64"/>
          <bgColor indexed="65"/>
        </patternFill>
      </fill>
      <alignment horizontal="left" vertical="center" textRotation="0" wrapText="0" indent="0" justifyLastLine="0" shrinkToFit="0" readingOrder="0"/>
    </dxf>
    <dxf>
      <fill>
        <patternFill patternType="none">
          <fgColor indexed="64"/>
          <bgColor indexed="65"/>
        </patternFill>
      </fill>
      <alignment horizontal="left"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304800</xdr:colOff>
      <xdr:row>0</xdr:row>
      <xdr:rowOff>304800</xdr:rowOff>
    </xdr:to>
    <xdr:sp macro="" textlink="">
      <xdr:nvSpPr>
        <xdr:cNvPr id="2" name="AutoShape 1" descr="Secretaria General de la Alcaldía Mayor de Bogotá | Red Empresarial de  Seguridad Vial">
          <a:extLst>
            <a:ext uri="{FF2B5EF4-FFF2-40B4-BE49-F238E27FC236}">
              <a16:creationId xmlns:a16="http://schemas.microsoft.com/office/drawing/2014/main" id="{B9126CD1-FBD5-494B-9A75-2D947194EF9F}"/>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0</xdr:col>
      <xdr:colOff>304800</xdr:colOff>
      <xdr:row>0</xdr:row>
      <xdr:rowOff>304800</xdr:rowOff>
    </xdr:to>
    <xdr:sp macro="" textlink="">
      <xdr:nvSpPr>
        <xdr:cNvPr id="3" name="AutoShape 3" descr="Secretaria General de la Alcaldía Mayor de Bogotá | Red Empresarial de  Seguridad Vial">
          <a:extLst>
            <a:ext uri="{FF2B5EF4-FFF2-40B4-BE49-F238E27FC236}">
              <a16:creationId xmlns:a16="http://schemas.microsoft.com/office/drawing/2014/main" id="{C5D34C9E-2A70-4950-912B-968ADC01D27F}"/>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409575</xdr:colOff>
      <xdr:row>0</xdr:row>
      <xdr:rowOff>123825</xdr:rowOff>
    </xdr:from>
    <xdr:to>
      <xdr:col>1</xdr:col>
      <xdr:colOff>1809750</xdr:colOff>
      <xdr:row>0</xdr:row>
      <xdr:rowOff>838200</xdr:rowOff>
    </xdr:to>
    <xdr:pic>
      <xdr:nvPicPr>
        <xdr:cNvPr id="4" name="Imagen 3" descr="Secretaria General de la Alcaldía Mayor de Bogotá | Red Empresarial de  Seguridad Vial">
          <a:extLst>
            <a:ext uri="{FF2B5EF4-FFF2-40B4-BE49-F238E27FC236}">
              <a16:creationId xmlns:a16="http://schemas.microsoft.com/office/drawing/2014/main" id="{148F0093-6524-4519-95BA-2F195460EE98}"/>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9999" b="15000"/>
        <a:stretch/>
      </xdr:blipFill>
      <xdr:spPr bwMode="auto">
        <a:xfrm>
          <a:off x="409575" y="123825"/>
          <a:ext cx="333375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1:A20" totalsRowShown="0" headerRowDxfId="5">
  <autoFilter ref="A1:A20" xr:uid="{00000000-0009-0000-0100-000001000000}"/>
  <tableColumns count="1">
    <tableColumn id="1" xr3:uid="{00000000-0010-0000-0000-000001000000}" name="SECTOR"/>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Salud" displayName="Salud" ref="K1:K9" totalsRowShown="0">
  <autoFilter ref="K1:K9" xr:uid="{00000000-0009-0000-0100-00000C000000}"/>
  <tableColumns count="1">
    <tableColumn id="1" xr3:uid="{00000000-0010-0000-0900-000001000000}" name="Columna1"/>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Integración_Social" displayName="Integración_Social" ref="L1:L10" totalsRowShown="0">
  <autoFilter ref="L1:L10" xr:uid="{00000000-0009-0000-0100-00000D000000}"/>
  <tableColumns count="1">
    <tableColumn id="1" xr3:uid="{00000000-0010-0000-0A00-000001000000}" name="Columna1"/>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Cultura_Recreación_Deporte" displayName="Cultura_Recreación_Deporte" ref="M1:M10" totalsRowShown="0">
  <autoFilter ref="M1:M10" xr:uid="{00000000-0009-0000-0100-00000E000000}"/>
  <tableColumns count="1">
    <tableColumn id="1" xr3:uid="{00000000-0010-0000-0B00-000001000000}" name="Columna1"/>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Ambiente" displayName="Ambiente" ref="N1:N6" totalsRowShown="0">
  <autoFilter ref="N1:N6" xr:uid="{00000000-0009-0000-0100-00000F000000}"/>
  <tableColumns count="1">
    <tableColumn id="1" xr3:uid="{00000000-0010-0000-0C00-000001000000}" name="Columna1"/>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Movilidad" displayName="Movilidad" ref="O1:O8" totalsRowShown="0">
  <autoFilter ref="O1:O8" xr:uid="{00000000-0009-0000-0100-000010000000}"/>
  <tableColumns count="1">
    <tableColumn id="1" xr3:uid="{00000000-0010-0000-0D00-000001000000}" name="Columna1"/>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Hábitat" displayName="Hábitat" ref="P1:P9" totalsRowShown="0">
  <autoFilter ref="P1:P9" xr:uid="{00000000-0009-0000-0100-000011000000}"/>
  <tableColumns count="1">
    <tableColumn id="1" xr3:uid="{00000000-0010-0000-0E00-000001000000}" name="Columna1"/>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Mujeres" displayName="Mujeres" ref="Q1:Q3" totalsRowShown="0">
  <autoFilter ref="Q1:Q3" xr:uid="{00000000-0009-0000-0100-000012000000}"/>
  <tableColumns count="1">
    <tableColumn id="1" xr3:uid="{00000000-0010-0000-0F00-000001000000}" name="Columna1"/>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Seguridad_Convivencia_Justicia" displayName="Seguridad_Convivencia_Justicia" ref="R1:R4" totalsRowShown="0">
  <autoFilter ref="R1:R4" xr:uid="{00000000-0009-0000-0100-000013000000}"/>
  <tableColumns count="1">
    <tableColumn id="1" xr3:uid="{00000000-0010-0000-1000-000001000000}" name="Columna1"/>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Gestión_Jurídica" displayName="Gestión_Jurídica" ref="S1:S3" totalsRowShown="0">
  <autoFilter ref="S1:S3" xr:uid="{00000000-0009-0000-0100-000014000000}"/>
  <tableColumns count="1">
    <tableColumn id="1" xr3:uid="{00000000-0010-0000-1100-000001000000}" name="Columna1"/>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Otras_entidades" displayName="Otras_entidades" ref="T1:T5" totalsRowShown="0">
  <autoFilter ref="T1:T5" xr:uid="{00000000-0009-0000-0100-000015000000}"/>
  <tableColumns count="1">
    <tableColumn id="1" xr3:uid="{00000000-0010-0000-1200-000001000000}" name="Columna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a4" displayName="Tabla4" ref="E26:E30" totalsRowShown="0" headerRowDxfId="4" dataDxfId="3">
  <autoFilter ref="E26:E30" xr:uid="{00000000-0009-0000-0100-000004000000}"/>
  <tableColumns count="1">
    <tableColumn id="1" xr3:uid="{00000000-0010-0000-0100-000001000000}" name="FECHA DE REPORTE" dataDxfId="2"/>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13000000}" name="Administrativo" displayName="Administrativo" ref="D1:D2" totalsRowShown="0">
  <autoFilter ref="D1:D2" xr:uid="{00000000-0009-0000-0100-000002000000}"/>
  <tableColumns count="1">
    <tableColumn id="1" xr3:uid="{00000000-0010-0000-1300-000001000000}" name="Columna1"/>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14000000}" name="Tabla3" displayName="Tabla3" ref="D26:D31" totalsRowShown="0" headerRowDxfId="0">
  <autoFilter ref="D26:D31" xr:uid="{00000000-0009-0000-0100-000003000000}"/>
  <tableColumns count="1">
    <tableColumn id="1" xr3:uid="{00000000-0010-0000-1400-000001000000}" name="VIGENCIA"/>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a5" displayName="Tabla5" ref="F26:F28" totalsRowShown="0" headerRowDxfId="1">
  <autoFilter ref="F26:F28" xr:uid="{00000000-0009-0000-0100-000005000000}"/>
  <tableColumns count="1">
    <tableColumn id="1" xr3:uid="{00000000-0010-0000-0200-000001000000}" name="PRIORIZADO?"/>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Gestión_pública" displayName="Gestión_pública" ref="E1:E4" totalsRowShown="0">
  <autoFilter ref="E1:E4" xr:uid="{00000000-0009-0000-0100-000006000000}"/>
  <tableColumns count="1">
    <tableColumn id="1" xr3:uid="{00000000-0010-0000-0300-000001000000}" name="Columna1"/>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Gobierno" displayName="Gobierno" ref="F1:F5" totalsRowShown="0">
  <autoFilter ref="F1:F5" xr:uid="{00000000-0009-0000-0100-000007000000}"/>
  <tableColumns count="1">
    <tableColumn id="1" xr3:uid="{00000000-0010-0000-0400-000001000000}" name="Columna1"/>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Hacienda" displayName="Hacienda" ref="G1:G6" totalsRowShown="0">
  <autoFilter ref="G1:G6" xr:uid="{00000000-0009-0000-0100-000008000000}"/>
  <tableColumns count="1">
    <tableColumn id="1" xr3:uid="{00000000-0010-0000-0500-000001000000}" name="Columna1"/>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Planeación" displayName="Planeación" ref="H1:H6" totalsRowShown="0">
  <autoFilter ref="H1:H6" xr:uid="{00000000-0009-0000-0100-000009000000}"/>
  <tableColumns count="1">
    <tableColumn id="1" xr3:uid="{00000000-0010-0000-0600-000001000000}" name="Columna1"/>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Desarrollo_Económico_Indus" displayName="Desarrollo_Económico_Indus" ref="I1:I6" totalsRowShown="0">
  <autoFilter ref="I1:I6" xr:uid="{00000000-0009-0000-0100-00000A000000}"/>
  <tableColumns count="1">
    <tableColumn id="1" xr3:uid="{00000000-0010-0000-0700-000001000000}" name="Columna1"/>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Educación" displayName="Educación" ref="J1:J7" totalsRowShown="0">
  <autoFilter ref="J1:J7" xr:uid="{00000000-0009-0000-0100-00000B000000}"/>
  <tableColumns count="1">
    <tableColumn id="1" xr3:uid="{00000000-0010-0000-0800-000001000000}" name="Columna1"/>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3" Type="http://schemas.openxmlformats.org/officeDocument/2006/relationships/table" Target="../tables/table2.xml"/><Relationship Id="rId21" Type="http://schemas.openxmlformats.org/officeDocument/2006/relationships/table" Target="../tables/table20.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1" Type="http://schemas.openxmlformats.org/officeDocument/2006/relationships/printerSettings" Target="../printerSettings/printerSettings1.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5" Type="http://schemas.openxmlformats.org/officeDocument/2006/relationships/table" Target="../tables/table14.xml"/><Relationship Id="rId10" Type="http://schemas.openxmlformats.org/officeDocument/2006/relationships/table" Target="../tables/table9.xml"/><Relationship Id="rId19" Type="http://schemas.openxmlformats.org/officeDocument/2006/relationships/table" Target="../tables/table18.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1"/>
  <sheetViews>
    <sheetView topLeftCell="A22" workbookViewId="0">
      <selection activeCell="B28" sqref="B28"/>
    </sheetView>
  </sheetViews>
  <sheetFormatPr baseColWidth="10" defaultColWidth="11.42578125" defaultRowHeight="15" x14ac:dyDescent="0.25"/>
  <cols>
    <col min="1" max="1" width="38.42578125" bestFit="1" customWidth="1"/>
    <col min="2" max="2" width="12.140625" customWidth="1"/>
    <col min="3" max="3" width="10.7109375" customWidth="1"/>
    <col min="4" max="4" width="14.28515625" bestFit="1" customWidth="1"/>
    <col min="5" max="5" width="54.42578125" customWidth="1"/>
    <col min="6" max="6" width="15.140625" customWidth="1"/>
    <col min="7" max="20" width="16.28515625" customWidth="1"/>
  </cols>
  <sheetData>
    <row r="1" spans="1:20" x14ac:dyDescent="0.25">
      <c r="A1" s="4" t="s">
        <v>0</v>
      </c>
      <c r="B1" s="4"/>
      <c r="C1" s="4"/>
      <c r="D1" t="s">
        <v>1</v>
      </c>
      <c r="E1" t="s">
        <v>1</v>
      </c>
      <c r="F1" t="s">
        <v>1</v>
      </c>
      <c r="G1" t="s">
        <v>1</v>
      </c>
      <c r="H1" t="s">
        <v>1</v>
      </c>
      <c r="I1" t="s">
        <v>1</v>
      </c>
      <c r="J1" t="s">
        <v>1</v>
      </c>
      <c r="K1" t="s">
        <v>1</v>
      </c>
      <c r="L1" t="s">
        <v>1</v>
      </c>
      <c r="M1" t="s">
        <v>1</v>
      </c>
      <c r="N1" t="s">
        <v>1</v>
      </c>
      <c r="O1" t="s">
        <v>1</v>
      </c>
      <c r="P1" t="s">
        <v>1</v>
      </c>
      <c r="Q1" t="s">
        <v>1</v>
      </c>
      <c r="R1" t="s">
        <v>1</v>
      </c>
      <c r="S1" t="s">
        <v>1</v>
      </c>
      <c r="T1" t="s">
        <v>1</v>
      </c>
    </row>
    <row r="2" spans="1:20" x14ac:dyDescent="0.25">
      <c r="A2" t="s">
        <v>2</v>
      </c>
      <c r="D2" t="s">
        <v>3</v>
      </c>
      <c r="E2" t="s">
        <v>4</v>
      </c>
      <c r="F2" t="s">
        <v>5</v>
      </c>
      <c r="G2" t="s">
        <v>6</v>
      </c>
      <c r="H2" t="s">
        <v>7</v>
      </c>
      <c r="I2" t="s">
        <v>8</v>
      </c>
      <c r="J2" t="s">
        <v>9</v>
      </c>
      <c r="K2" t="s">
        <v>10</v>
      </c>
      <c r="L2" t="s">
        <v>11</v>
      </c>
      <c r="M2" t="s">
        <v>12</v>
      </c>
      <c r="N2" t="s">
        <v>13</v>
      </c>
      <c r="O2" t="s">
        <v>14</v>
      </c>
      <c r="P2" t="s">
        <v>15</v>
      </c>
      <c r="Q2" t="s">
        <v>16</v>
      </c>
      <c r="R2" t="s">
        <v>17</v>
      </c>
      <c r="S2" t="s">
        <v>18</v>
      </c>
      <c r="T2" t="s">
        <v>19</v>
      </c>
    </row>
    <row r="3" spans="1:20" x14ac:dyDescent="0.25">
      <c r="A3" t="s">
        <v>20</v>
      </c>
      <c r="E3" t="s">
        <v>21</v>
      </c>
      <c r="F3" t="s">
        <v>22</v>
      </c>
      <c r="G3" t="s">
        <v>23</v>
      </c>
      <c r="H3" t="s">
        <v>24</v>
      </c>
      <c r="I3" t="s">
        <v>25</v>
      </c>
      <c r="J3" t="s">
        <v>26</v>
      </c>
      <c r="K3" t="s">
        <v>27</v>
      </c>
      <c r="L3" t="s">
        <v>28</v>
      </c>
      <c r="M3" t="s">
        <v>29</v>
      </c>
      <c r="N3" t="s">
        <v>30</v>
      </c>
      <c r="O3" t="s">
        <v>31</v>
      </c>
      <c r="P3" t="s">
        <v>32</v>
      </c>
      <c r="Q3" t="s">
        <v>33</v>
      </c>
      <c r="R3" t="s">
        <v>34</v>
      </c>
      <c r="S3" t="s">
        <v>35</v>
      </c>
      <c r="T3" t="s">
        <v>36</v>
      </c>
    </row>
    <row r="4" spans="1:20" x14ac:dyDescent="0.25">
      <c r="A4" t="s">
        <v>37</v>
      </c>
      <c r="E4" t="s">
        <v>38</v>
      </c>
      <c r="F4" t="s">
        <v>39</v>
      </c>
      <c r="G4" t="s">
        <v>40</v>
      </c>
      <c r="I4" t="s">
        <v>41</v>
      </c>
      <c r="J4" t="s">
        <v>42</v>
      </c>
      <c r="K4" t="s">
        <v>43</v>
      </c>
      <c r="L4" t="s">
        <v>44</v>
      </c>
      <c r="M4" t="s">
        <v>45</v>
      </c>
      <c r="N4" t="s">
        <v>46</v>
      </c>
      <c r="O4" t="s">
        <v>47</v>
      </c>
      <c r="P4" t="s">
        <v>48</v>
      </c>
      <c r="R4" t="s">
        <v>49</v>
      </c>
      <c r="T4" t="s">
        <v>50</v>
      </c>
    </row>
    <row r="5" spans="1:20" x14ac:dyDescent="0.25">
      <c r="A5" t="s">
        <v>51</v>
      </c>
      <c r="F5" t="s">
        <v>52</v>
      </c>
      <c r="G5" t="s">
        <v>53</v>
      </c>
      <c r="I5" t="s">
        <v>54</v>
      </c>
      <c r="J5" t="s">
        <v>55</v>
      </c>
      <c r="K5" t="s">
        <v>56</v>
      </c>
      <c r="M5" t="s">
        <v>57</v>
      </c>
      <c r="N5" t="s">
        <v>58</v>
      </c>
      <c r="O5" t="s">
        <v>59</v>
      </c>
      <c r="P5" t="s">
        <v>60</v>
      </c>
      <c r="T5" t="s">
        <v>61</v>
      </c>
    </row>
    <row r="6" spans="1:20" x14ac:dyDescent="0.25">
      <c r="A6" t="s">
        <v>62</v>
      </c>
      <c r="G6" t="s">
        <v>63</v>
      </c>
      <c r="I6" t="s">
        <v>64</v>
      </c>
      <c r="K6" t="s">
        <v>65</v>
      </c>
      <c r="M6" t="s">
        <v>66</v>
      </c>
      <c r="N6" t="s">
        <v>67</v>
      </c>
      <c r="O6" t="s">
        <v>68</v>
      </c>
      <c r="P6" t="s">
        <v>69</v>
      </c>
    </row>
    <row r="7" spans="1:20" x14ac:dyDescent="0.25">
      <c r="A7" t="s">
        <v>70</v>
      </c>
      <c r="K7" t="s">
        <v>71</v>
      </c>
      <c r="M7" t="s">
        <v>72</v>
      </c>
      <c r="O7" t="s">
        <v>73</v>
      </c>
      <c r="P7" t="s">
        <v>74</v>
      </c>
    </row>
    <row r="8" spans="1:20" x14ac:dyDescent="0.25">
      <c r="A8" t="s">
        <v>5</v>
      </c>
      <c r="K8" t="s">
        <v>75</v>
      </c>
      <c r="M8" t="s">
        <v>76</v>
      </c>
      <c r="O8" t="s">
        <v>77</v>
      </c>
      <c r="P8" t="s">
        <v>78</v>
      </c>
    </row>
    <row r="9" spans="1:20" x14ac:dyDescent="0.25">
      <c r="A9" t="s">
        <v>79</v>
      </c>
      <c r="K9" t="s">
        <v>80</v>
      </c>
      <c r="M9" t="s">
        <v>81</v>
      </c>
      <c r="P9" t="s">
        <v>82</v>
      </c>
    </row>
    <row r="10" spans="1:20" x14ac:dyDescent="0.25">
      <c r="A10" t="s">
        <v>83</v>
      </c>
    </row>
    <row r="11" spans="1:20" x14ac:dyDescent="0.25">
      <c r="A11" t="s">
        <v>84</v>
      </c>
      <c r="E11" t="s">
        <v>85</v>
      </c>
    </row>
    <row r="12" spans="1:20" ht="30" x14ac:dyDescent="0.25">
      <c r="A12" t="s">
        <v>14</v>
      </c>
      <c r="E12" s="8" t="s">
        <v>86</v>
      </c>
    </row>
    <row r="13" spans="1:20" x14ac:dyDescent="0.25">
      <c r="A13" t="s">
        <v>16</v>
      </c>
      <c r="E13" s="5" t="s">
        <v>87</v>
      </c>
    </row>
    <row r="14" spans="1:20" x14ac:dyDescent="0.25">
      <c r="A14" t="s">
        <v>7</v>
      </c>
    </row>
    <row r="15" spans="1:20" x14ac:dyDescent="0.25">
      <c r="A15" t="s">
        <v>10</v>
      </c>
    </row>
    <row r="16" spans="1:20" x14ac:dyDescent="0.25">
      <c r="A16" t="s">
        <v>88</v>
      </c>
    </row>
    <row r="17" spans="1:6" x14ac:dyDescent="0.25">
      <c r="A17" t="s">
        <v>89</v>
      </c>
      <c r="E17" t="s">
        <v>90</v>
      </c>
    </row>
    <row r="18" spans="1:6" x14ac:dyDescent="0.25">
      <c r="A18" t="s">
        <v>3</v>
      </c>
      <c r="E18" s="7" t="s">
        <v>91</v>
      </c>
      <c r="F18" s="7"/>
    </row>
    <row r="19" spans="1:6" x14ac:dyDescent="0.25">
      <c r="A19" t="s">
        <v>92</v>
      </c>
      <c r="E19" s="6" t="s">
        <v>93</v>
      </c>
    </row>
    <row r="20" spans="1:6" x14ac:dyDescent="0.25">
      <c r="E20" s="2" t="s">
        <v>94</v>
      </c>
      <c r="F20" s="3"/>
    </row>
    <row r="26" spans="1:6" x14ac:dyDescent="0.25">
      <c r="D26" s="4" t="s">
        <v>95</v>
      </c>
      <c r="E26" s="4" t="s">
        <v>96</v>
      </c>
      <c r="F26" s="4" t="s">
        <v>97</v>
      </c>
    </row>
    <row r="27" spans="1:6" x14ac:dyDescent="0.25">
      <c r="D27">
        <v>2020</v>
      </c>
      <c r="E27" s="1" t="s">
        <v>98</v>
      </c>
      <c r="F27" t="s">
        <v>99</v>
      </c>
    </row>
    <row r="28" spans="1:6" x14ac:dyDescent="0.25">
      <c r="D28">
        <v>2021</v>
      </c>
      <c r="E28" s="1" t="s">
        <v>100</v>
      </c>
      <c r="F28" t="s">
        <v>101</v>
      </c>
    </row>
    <row r="29" spans="1:6" x14ac:dyDescent="0.25">
      <c r="D29">
        <v>2022</v>
      </c>
      <c r="E29" s="1" t="s">
        <v>102</v>
      </c>
    </row>
    <row r="30" spans="1:6" x14ac:dyDescent="0.25">
      <c r="D30">
        <v>2023</v>
      </c>
      <c r="E30" s="1"/>
    </row>
    <row r="31" spans="1:6" x14ac:dyDescent="0.25">
      <c r="D31">
        <v>2024</v>
      </c>
    </row>
  </sheetData>
  <pageMargins left="0.7" right="0.7" top="0.75" bottom="0.75" header="0.3" footer="0.3"/>
  <pageSetup orientation="portrait" horizontalDpi="300" verticalDpi="300" r:id="rId1"/>
  <tableParts count="2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39"/>
  <sheetViews>
    <sheetView showGridLines="0" tabSelected="1" topLeftCell="A5" zoomScale="80" zoomScaleNormal="80" zoomScaleSheetLayoutView="100" workbookViewId="0">
      <pane xSplit="1" ySplit="7" topLeftCell="S12" activePane="bottomRight" state="frozen"/>
      <selection pane="topRight" activeCell="B5" sqref="B5"/>
      <selection pane="bottomLeft" activeCell="A12" sqref="A12"/>
      <selection pane="bottomRight" activeCell="U31" sqref="U31"/>
    </sheetView>
  </sheetViews>
  <sheetFormatPr baseColWidth="10" defaultColWidth="11.42578125" defaultRowHeight="15" x14ac:dyDescent="0.25"/>
  <cols>
    <col min="1" max="1" width="29" style="28" customWidth="1"/>
    <col min="2" max="2" width="29" style="14" customWidth="1"/>
    <col min="3" max="3" width="34.7109375" style="14" customWidth="1"/>
    <col min="4" max="4" width="19.28515625" style="14" customWidth="1"/>
    <col min="5" max="5" width="19.7109375" style="14" customWidth="1"/>
    <col min="6" max="6" width="16.42578125" style="32" customWidth="1"/>
    <col min="7" max="7" width="25.28515625" style="32" customWidth="1"/>
    <col min="8" max="11" width="16.85546875" style="31" customWidth="1"/>
    <col min="12" max="12" width="15.28515625" style="14" customWidth="1"/>
    <col min="13" max="13" width="19.42578125" style="14" customWidth="1"/>
    <col min="14" max="14" width="22.42578125" style="14" customWidth="1"/>
    <col min="15" max="15" width="19.85546875" style="14" customWidth="1"/>
    <col min="16" max="16" width="26" style="14" customWidth="1"/>
    <col min="17" max="17" width="24.140625" style="14" customWidth="1"/>
    <col min="18" max="18" width="49.28515625" style="14" customWidth="1"/>
    <col min="19" max="19" width="19.85546875" style="35" customWidth="1"/>
    <col min="20" max="20" width="19.85546875" style="14" customWidth="1"/>
    <col min="21" max="21" width="27.85546875" style="14" customWidth="1"/>
    <col min="22" max="22" width="19.85546875" style="14" customWidth="1"/>
    <col min="23" max="23" width="28.42578125" style="14" customWidth="1"/>
    <col min="24" max="24" width="33" style="14" customWidth="1"/>
    <col min="25" max="25" width="22.7109375" style="14" customWidth="1"/>
    <col min="26" max="16384" width="11.42578125" style="14"/>
  </cols>
  <sheetData>
    <row r="1" spans="1:25" ht="75" customHeight="1" x14ac:dyDescent="0.25">
      <c r="A1" s="13"/>
      <c r="B1" s="13"/>
      <c r="C1" s="129" t="s">
        <v>103</v>
      </c>
      <c r="D1" s="129"/>
      <c r="E1" s="129"/>
      <c r="F1" s="129"/>
      <c r="G1" s="129"/>
      <c r="H1" s="129"/>
      <c r="I1" s="129"/>
      <c r="J1" s="129"/>
      <c r="K1" s="129"/>
      <c r="L1" s="129"/>
      <c r="M1" s="129"/>
      <c r="N1" s="129"/>
      <c r="O1" s="129"/>
      <c r="P1" s="129"/>
      <c r="Q1" s="129"/>
      <c r="R1" s="129"/>
      <c r="S1" s="129"/>
      <c r="T1" s="129"/>
      <c r="U1" s="129"/>
      <c r="V1" s="129"/>
      <c r="W1" s="129"/>
      <c r="X1" s="129"/>
      <c r="Y1" s="129"/>
    </row>
    <row r="2" spans="1:25" ht="26.25" customHeight="1" x14ac:dyDescent="0.25">
      <c r="A2" s="29" t="s">
        <v>104</v>
      </c>
      <c r="B2" s="124" t="s">
        <v>5</v>
      </c>
      <c r="C2" s="125"/>
      <c r="D2" s="125"/>
      <c r="E2" s="125"/>
      <c r="F2" s="125"/>
      <c r="G2" s="126"/>
      <c r="H2" s="130" t="s">
        <v>105</v>
      </c>
      <c r="I2" s="131"/>
      <c r="J2" s="124" t="s">
        <v>22</v>
      </c>
      <c r="K2" s="125"/>
      <c r="L2" s="125"/>
      <c r="M2" s="125"/>
      <c r="N2" s="125"/>
      <c r="O2" s="125"/>
      <c r="P2" s="125"/>
      <c r="Q2" s="125"/>
      <c r="R2" s="125"/>
      <c r="S2" s="125"/>
      <c r="T2" s="125"/>
      <c r="U2" s="125"/>
      <c r="V2" s="125"/>
      <c r="W2" s="125"/>
      <c r="X2" s="125"/>
      <c r="Y2" s="125"/>
    </row>
    <row r="3" spans="1:25" ht="26.25" customHeight="1" x14ac:dyDescent="0.25">
      <c r="A3" s="29" t="s">
        <v>106</v>
      </c>
      <c r="B3" s="124"/>
      <c r="C3" s="125"/>
      <c r="D3" s="125"/>
      <c r="E3" s="125"/>
      <c r="F3" s="125"/>
      <c r="G3" s="126"/>
      <c r="H3" s="33"/>
      <c r="I3" s="36" t="s">
        <v>107</v>
      </c>
      <c r="J3" s="124"/>
      <c r="K3" s="125"/>
      <c r="L3" s="125"/>
      <c r="M3" s="125"/>
      <c r="N3" s="125"/>
      <c r="O3" s="125"/>
      <c r="P3" s="125"/>
      <c r="Q3" s="125"/>
      <c r="R3" s="125"/>
      <c r="S3" s="125"/>
      <c r="T3" s="125"/>
      <c r="U3" s="125"/>
      <c r="V3" s="125"/>
      <c r="W3" s="125"/>
      <c r="X3" s="125"/>
      <c r="Y3" s="125"/>
    </row>
    <row r="4" spans="1:25" ht="27.75" customHeight="1" x14ac:dyDescent="0.25">
      <c r="A4" s="15" t="s">
        <v>108</v>
      </c>
      <c r="B4" s="124">
        <v>2024</v>
      </c>
      <c r="C4" s="125"/>
      <c r="D4" s="125"/>
      <c r="E4" s="125"/>
      <c r="F4" s="125"/>
      <c r="G4" s="126"/>
      <c r="H4" s="130" t="s">
        <v>109</v>
      </c>
      <c r="I4" s="131"/>
      <c r="J4" s="124" t="s">
        <v>102</v>
      </c>
      <c r="K4" s="125"/>
      <c r="L4" s="125"/>
      <c r="M4" s="125"/>
      <c r="N4" s="125"/>
      <c r="O4" s="125"/>
      <c r="P4" s="125"/>
      <c r="Q4" s="125"/>
      <c r="R4" s="125"/>
      <c r="S4" s="125"/>
      <c r="T4" s="125"/>
      <c r="U4" s="125"/>
      <c r="V4" s="125"/>
      <c r="W4" s="125"/>
      <c r="X4" s="125"/>
      <c r="Y4" s="125"/>
    </row>
    <row r="5" spans="1:25" ht="38.25" customHeight="1" x14ac:dyDescent="0.25">
      <c r="A5" s="15" t="s">
        <v>85</v>
      </c>
      <c r="B5" s="124" t="s">
        <v>87</v>
      </c>
      <c r="C5" s="125"/>
      <c r="D5" s="125"/>
      <c r="E5" s="125"/>
      <c r="F5" s="125"/>
      <c r="G5" s="126"/>
      <c r="H5" s="130" t="s">
        <v>90</v>
      </c>
      <c r="I5" s="131"/>
      <c r="J5" s="124" t="s">
        <v>94</v>
      </c>
      <c r="K5" s="125"/>
      <c r="L5" s="125"/>
      <c r="M5" s="125"/>
      <c r="N5" s="125"/>
      <c r="O5" s="125"/>
      <c r="P5" s="125"/>
      <c r="Q5" s="125"/>
      <c r="R5" s="125"/>
      <c r="S5" s="125"/>
      <c r="T5" s="125"/>
      <c r="U5" s="125"/>
      <c r="V5" s="125"/>
      <c r="W5" s="125"/>
      <c r="X5" s="125"/>
      <c r="Y5" s="125"/>
    </row>
    <row r="6" spans="1:25" ht="19.5" customHeight="1" thickBot="1" x14ac:dyDescent="0.3">
      <c r="A6" s="134" t="s">
        <v>110</v>
      </c>
      <c r="B6" s="134"/>
      <c r="C6" s="134"/>
      <c r="D6" s="134"/>
      <c r="E6" s="134"/>
      <c r="F6" s="134"/>
      <c r="G6" s="134"/>
      <c r="H6" s="134"/>
      <c r="I6" s="134"/>
      <c r="J6" s="134"/>
      <c r="K6" s="134"/>
      <c r="L6" s="134"/>
      <c r="M6" s="134"/>
      <c r="N6" s="134"/>
      <c r="O6" s="134"/>
      <c r="P6" s="134"/>
      <c r="Q6" s="134"/>
      <c r="R6" s="134"/>
      <c r="S6" s="134"/>
      <c r="T6" s="134"/>
      <c r="U6" s="134"/>
      <c r="V6" s="134"/>
      <c r="W6" s="134"/>
      <c r="X6" s="134"/>
      <c r="Y6" s="134"/>
    </row>
    <row r="7" spans="1:25" ht="15.75" thickBot="1" x14ac:dyDescent="0.3">
      <c r="A7" s="71" t="s">
        <v>111</v>
      </c>
      <c r="B7" s="72"/>
      <c r="C7" s="72"/>
      <c r="D7" s="72"/>
      <c r="E7" s="72"/>
      <c r="F7" s="72"/>
      <c r="G7" s="72"/>
      <c r="H7" s="30"/>
      <c r="I7" s="30"/>
      <c r="J7" s="30"/>
      <c r="K7" s="30"/>
      <c r="L7" s="132" t="s">
        <v>112</v>
      </c>
      <c r="M7" s="133"/>
      <c r="N7" s="133"/>
      <c r="O7" s="133"/>
      <c r="P7" s="133"/>
      <c r="Q7" s="133"/>
      <c r="R7" s="133"/>
      <c r="S7" s="133"/>
      <c r="T7" s="133"/>
      <c r="U7" s="133"/>
      <c r="V7" s="133"/>
      <c r="W7" s="133"/>
      <c r="X7" s="133"/>
      <c r="Y7" s="133"/>
    </row>
    <row r="8" spans="1:25" ht="18" customHeight="1" x14ac:dyDescent="0.25">
      <c r="A8" s="119" t="s">
        <v>113</v>
      </c>
      <c r="B8" s="87"/>
      <c r="C8" s="87" t="s">
        <v>114</v>
      </c>
      <c r="D8" s="95" t="s">
        <v>115</v>
      </c>
      <c r="E8" s="87" t="s">
        <v>116</v>
      </c>
      <c r="F8" s="91" t="s">
        <v>117</v>
      </c>
      <c r="G8" s="91" t="s">
        <v>118</v>
      </c>
      <c r="H8" s="98" t="s">
        <v>119</v>
      </c>
      <c r="I8" s="99"/>
      <c r="J8" s="79" t="s">
        <v>120</v>
      </c>
      <c r="K8" s="80"/>
      <c r="L8" s="77"/>
      <c r="M8" s="78"/>
      <c r="N8" s="78"/>
      <c r="O8" s="78"/>
      <c r="P8" s="16"/>
      <c r="Q8" s="16"/>
      <c r="R8" s="16"/>
      <c r="S8" s="105"/>
      <c r="T8" s="106"/>
      <c r="U8" s="106"/>
      <c r="V8" s="106"/>
      <c r="W8" s="106"/>
      <c r="X8" s="106"/>
      <c r="Y8" s="106"/>
    </row>
    <row r="9" spans="1:25" ht="18" customHeight="1" x14ac:dyDescent="0.25">
      <c r="A9" s="120"/>
      <c r="B9" s="88"/>
      <c r="C9" s="88"/>
      <c r="D9" s="96"/>
      <c r="E9" s="88"/>
      <c r="F9" s="92"/>
      <c r="G9" s="92"/>
      <c r="H9" s="100"/>
      <c r="I9" s="101"/>
      <c r="J9" s="81"/>
      <c r="K9" s="82"/>
      <c r="L9" s="102" t="s">
        <v>121</v>
      </c>
      <c r="M9" s="103"/>
      <c r="N9" s="103"/>
      <c r="O9" s="103"/>
      <c r="P9" s="103"/>
      <c r="Q9" s="103"/>
      <c r="R9" s="104"/>
      <c r="S9" s="73" t="s">
        <v>122</v>
      </c>
      <c r="T9" s="74"/>
      <c r="U9" s="74"/>
      <c r="V9" s="74"/>
      <c r="W9" s="74"/>
      <c r="X9" s="74"/>
      <c r="Y9" s="74"/>
    </row>
    <row r="10" spans="1:25" ht="18" customHeight="1" thickBot="1" x14ac:dyDescent="0.3">
      <c r="A10" s="121"/>
      <c r="B10" s="89"/>
      <c r="C10" s="89"/>
      <c r="D10" s="96"/>
      <c r="E10" s="89"/>
      <c r="F10" s="93"/>
      <c r="G10" s="93"/>
      <c r="H10" s="83" t="s">
        <v>123</v>
      </c>
      <c r="I10" s="85" t="s">
        <v>124</v>
      </c>
      <c r="J10" s="83" t="s">
        <v>123</v>
      </c>
      <c r="K10" s="85" t="s">
        <v>124</v>
      </c>
      <c r="L10" s="77" t="s">
        <v>125</v>
      </c>
      <c r="M10" s="78"/>
      <c r="N10" s="78"/>
      <c r="O10" s="78"/>
      <c r="P10" s="78"/>
      <c r="Q10" s="78"/>
      <c r="R10" s="107"/>
      <c r="S10" s="75" t="s">
        <v>125</v>
      </c>
      <c r="T10" s="76"/>
      <c r="U10" s="76"/>
      <c r="V10" s="76"/>
      <c r="W10" s="76"/>
      <c r="X10" s="76"/>
      <c r="Y10" s="76"/>
    </row>
    <row r="11" spans="1:25" s="46" customFormat="1" ht="83.25" customHeight="1" thickBot="1" x14ac:dyDescent="0.25">
      <c r="A11" s="122"/>
      <c r="B11" s="90"/>
      <c r="C11" s="90"/>
      <c r="D11" s="97"/>
      <c r="E11" s="90"/>
      <c r="F11" s="94"/>
      <c r="G11" s="94"/>
      <c r="H11" s="84"/>
      <c r="I11" s="86"/>
      <c r="J11" s="84"/>
      <c r="K11" s="86"/>
      <c r="L11" s="38" t="s">
        <v>126</v>
      </c>
      <c r="M11" s="38" t="s">
        <v>127</v>
      </c>
      <c r="N11" s="39" t="s">
        <v>128</v>
      </c>
      <c r="O11" s="39" t="s">
        <v>129</v>
      </c>
      <c r="P11" s="40" t="s">
        <v>130</v>
      </c>
      <c r="Q11" s="40" t="s">
        <v>131</v>
      </c>
      <c r="R11" s="41" t="s">
        <v>132</v>
      </c>
      <c r="S11" s="42" t="s">
        <v>126</v>
      </c>
      <c r="T11" s="43" t="s">
        <v>127</v>
      </c>
      <c r="U11" s="44" t="s">
        <v>128</v>
      </c>
      <c r="V11" s="44" t="s">
        <v>129</v>
      </c>
      <c r="W11" s="45" t="s">
        <v>130</v>
      </c>
      <c r="X11" s="45" t="s">
        <v>131</v>
      </c>
      <c r="Y11" s="43" t="s">
        <v>132</v>
      </c>
    </row>
    <row r="12" spans="1:25" ht="60" hidden="1" x14ac:dyDescent="0.25">
      <c r="A12" s="117" t="s">
        <v>133</v>
      </c>
      <c r="B12" s="17" t="s">
        <v>134</v>
      </c>
      <c r="C12" s="17" t="s">
        <v>134</v>
      </c>
      <c r="D12" s="17" t="s">
        <v>135</v>
      </c>
      <c r="E12" s="17" t="s">
        <v>101</v>
      </c>
      <c r="F12" s="18"/>
      <c r="G12" s="18"/>
      <c r="H12" s="63" t="s">
        <v>136</v>
      </c>
      <c r="I12" s="64">
        <v>0</v>
      </c>
      <c r="J12" s="63"/>
      <c r="K12" s="63"/>
      <c r="L12" s="19"/>
      <c r="M12" s="20"/>
      <c r="N12" s="11">
        <f>IFERROR((1-(L12/H12)),0)</f>
        <v>0</v>
      </c>
      <c r="O12" s="11">
        <f>IFERROR((1-(M12/I12)),0)</f>
        <v>0</v>
      </c>
      <c r="P12" s="12">
        <f>IFERROR((N12/G12),0)</f>
        <v>0</v>
      </c>
      <c r="Q12" s="12">
        <f t="shared" ref="Q12:Q30" si="0">IFERROR((F12/O12),0)</f>
        <v>0</v>
      </c>
      <c r="R12" s="19"/>
      <c r="S12" s="34"/>
      <c r="T12" s="20"/>
      <c r="U12" s="9">
        <f>IFERROR((1-(S12/J12)),0)</f>
        <v>0</v>
      </c>
      <c r="V12" s="9">
        <f>IFERROR((1-(T12/K12)),0)</f>
        <v>0</v>
      </c>
      <c r="W12" s="10">
        <f>IFERROR((U12/G12),0)</f>
        <v>0</v>
      </c>
      <c r="X12" s="10">
        <f>IFERROR((V12/F12),0)</f>
        <v>0</v>
      </c>
      <c r="Y12" s="21"/>
    </row>
    <row r="13" spans="1:25" ht="50.25" hidden="1" customHeight="1" x14ac:dyDescent="0.25">
      <c r="A13" s="118"/>
      <c r="B13" s="22" t="s">
        <v>137</v>
      </c>
      <c r="C13" s="22" t="s">
        <v>138</v>
      </c>
      <c r="D13" s="22" t="s">
        <v>139</v>
      </c>
      <c r="E13" s="22" t="s">
        <v>101</v>
      </c>
      <c r="F13" s="23"/>
      <c r="G13" s="23"/>
      <c r="H13" s="63" t="s">
        <v>136</v>
      </c>
      <c r="I13" s="64">
        <v>0</v>
      </c>
      <c r="J13" s="63"/>
      <c r="K13" s="63"/>
      <c r="L13" s="24"/>
      <c r="M13" s="25"/>
      <c r="N13" s="11">
        <f t="shared" ref="N13:N32" si="1">IFERROR((1-(L13/H13)),0)</f>
        <v>0</v>
      </c>
      <c r="O13" s="11">
        <f t="shared" ref="O13:O29" si="2">IFERROR((1-(M13/I13)),0)</f>
        <v>0</v>
      </c>
      <c r="P13" s="12">
        <f t="shared" ref="P13:P30" si="3">IFERROR((N13/G13),0)</f>
        <v>0</v>
      </c>
      <c r="Q13" s="12">
        <f t="shared" si="0"/>
        <v>0</v>
      </c>
      <c r="R13" s="19"/>
      <c r="S13" s="34"/>
      <c r="T13" s="20"/>
      <c r="U13" s="9">
        <f t="shared" ref="U13:U33" si="4">IFERROR((1-(S13/J13)),0)</f>
        <v>0</v>
      </c>
      <c r="V13" s="9">
        <f t="shared" ref="V13:V33" si="5">IFERROR((1-(T13/K13)),0)</f>
        <v>0</v>
      </c>
      <c r="W13" s="10">
        <f t="shared" ref="W13:W32" si="6">IFERROR((U13/G13),0)</f>
        <v>0</v>
      </c>
      <c r="X13" s="10">
        <f t="shared" ref="X13:X32" si="7">IFERROR((V13/F13),0)</f>
        <v>0</v>
      </c>
      <c r="Y13" s="21"/>
    </row>
    <row r="14" spans="1:25" ht="130.5" customHeight="1" x14ac:dyDescent="0.25">
      <c r="A14" s="37" t="s">
        <v>140</v>
      </c>
      <c r="B14" s="17" t="s">
        <v>134</v>
      </c>
      <c r="C14" s="17" t="s">
        <v>134</v>
      </c>
      <c r="D14" s="17" t="s">
        <v>135</v>
      </c>
      <c r="E14" s="17" t="s">
        <v>99</v>
      </c>
      <c r="F14" s="57">
        <v>0</v>
      </c>
      <c r="G14" s="57">
        <v>0.16</v>
      </c>
      <c r="H14" s="63">
        <v>182</v>
      </c>
      <c r="I14" s="64">
        <v>8793484134</v>
      </c>
      <c r="J14" s="63">
        <v>222</v>
      </c>
      <c r="K14" s="63">
        <v>9510172934</v>
      </c>
      <c r="L14" s="19">
        <v>172</v>
      </c>
      <c r="M14" s="64">
        <v>3093517000</v>
      </c>
      <c r="N14" s="11">
        <f>IFERROR((1-(L14/H14)),0)</f>
        <v>5.4945054945054972E-2</v>
      </c>
      <c r="O14" s="11">
        <f>IFERROR((1-(M14/I14)),0)</f>
        <v>0.64820349330717297</v>
      </c>
      <c r="P14" s="12">
        <f>IFERROR((N14/G14),0)</f>
        <v>0.34340659340659357</v>
      </c>
      <c r="Q14" s="12">
        <f t="shared" si="0"/>
        <v>0</v>
      </c>
      <c r="R14" s="50" t="s">
        <v>141</v>
      </c>
      <c r="S14" s="34">
        <v>362</v>
      </c>
      <c r="T14" s="20">
        <v>6054492000</v>
      </c>
      <c r="U14" s="9">
        <f>IFERROR((1-(S14/J14)),0)*-1</f>
        <v>0.63063063063063063</v>
      </c>
      <c r="V14" s="9">
        <f>IFERROR((1-(T14/K14)),0)</f>
        <v>0.36336678186424243</v>
      </c>
      <c r="W14" s="10">
        <f>IFERROR((G14/U14),0)</f>
        <v>0.25371428571428573</v>
      </c>
      <c r="X14" s="10">
        <f>IFERROR((F14/V14),0)</f>
        <v>0</v>
      </c>
      <c r="Y14" s="70" t="s">
        <v>200</v>
      </c>
    </row>
    <row r="15" spans="1:25" ht="79.5" hidden="1" customHeight="1" x14ac:dyDescent="0.25">
      <c r="A15" s="114" t="s">
        <v>142</v>
      </c>
      <c r="B15" s="115" t="s">
        <v>143</v>
      </c>
      <c r="C15" s="22" t="s">
        <v>144</v>
      </c>
      <c r="D15" s="22" t="s">
        <v>145</v>
      </c>
      <c r="E15" s="22" t="s">
        <v>101</v>
      </c>
      <c r="F15" s="56"/>
      <c r="G15" s="56"/>
      <c r="H15" s="63" t="s">
        <v>136</v>
      </c>
      <c r="I15" s="64">
        <v>0</v>
      </c>
      <c r="J15" s="63"/>
      <c r="K15" s="63"/>
      <c r="L15" s="24"/>
      <c r="M15" s="25"/>
      <c r="N15" s="11">
        <f t="shared" si="1"/>
        <v>0</v>
      </c>
      <c r="O15" s="11">
        <f t="shared" si="2"/>
        <v>0</v>
      </c>
      <c r="P15" s="12">
        <f t="shared" si="3"/>
        <v>0</v>
      </c>
      <c r="Q15" s="12">
        <f t="shared" si="0"/>
        <v>0</v>
      </c>
      <c r="R15" s="19"/>
      <c r="S15" s="34"/>
      <c r="T15" s="20"/>
      <c r="U15" s="9">
        <f t="shared" si="4"/>
        <v>0</v>
      </c>
      <c r="V15" s="9">
        <f t="shared" si="5"/>
        <v>0</v>
      </c>
      <c r="W15" s="10">
        <f t="shared" si="6"/>
        <v>0</v>
      </c>
      <c r="X15" s="10">
        <f t="shared" si="7"/>
        <v>0</v>
      </c>
      <c r="Y15" s="21"/>
    </row>
    <row r="16" spans="1:25" ht="15.75" hidden="1" customHeight="1" x14ac:dyDescent="0.25">
      <c r="A16" s="114"/>
      <c r="B16" s="115"/>
      <c r="C16" s="22" t="s">
        <v>146</v>
      </c>
      <c r="D16" s="22" t="s">
        <v>147</v>
      </c>
      <c r="E16" s="22" t="s">
        <v>101</v>
      </c>
      <c r="F16" s="56"/>
      <c r="G16" s="56"/>
      <c r="H16" s="63" t="s">
        <v>136</v>
      </c>
      <c r="I16" s="64">
        <v>0</v>
      </c>
      <c r="J16" s="63"/>
      <c r="K16" s="63"/>
      <c r="L16" s="24"/>
      <c r="M16" s="25"/>
      <c r="N16" s="11">
        <f t="shared" si="1"/>
        <v>0</v>
      </c>
      <c r="O16" s="11">
        <f t="shared" si="2"/>
        <v>0</v>
      </c>
      <c r="P16" s="12">
        <f t="shared" si="3"/>
        <v>0</v>
      </c>
      <c r="Q16" s="12">
        <f t="shared" si="0"/>
        <v>0</v>
      </c>
      <c r="R16" s="19"/>
      <c r="S16" s="34"/>
      <c r="T16" s="20"/>
      <c r="U16" s="9">
        <f t="shared" si="4"/>
        <v>0</v>
      </c>
      <c r="V16" s="9">
        <f t="shared" si="5"/>
        <v>0</v>
      </c>
      <c r="W16" s="10">
        <f t="shared" si="6"/>
        <v>0</v>
      </c>
      <c r="X16" s="10">
        <f t="shared" si="7"/>
        <v>0</v>
      </c>
      <c r="Y16" s="21"/>
    </row>
    <row r="17" spans="1:25" ht="30" hidden="1" x14ac:dyDescent="0.25">
      <c r="A17" s="114" t="s">
        <v>148</v>
      </c>
      <c r="B17" s="115" t="s">
        <v>149</v>
      </c>
      <c r="C17" s="22" t="s">
        <v>150</v>
      </c>
      <c r="D17" s="22" t="s">
        <v>151</v>
      </c>
      <c r="E17" s="22" t="s">
        <v>101</v>
      </c>
      <c r="F17" s="56"/>
      <c r="G17" s="56"/>
      <c r="H17" s="63" t="s">
        <v>136</v>
      </c>
      <c r="I17" s="64">
        <v>0</v>
      </c>
      <c r="J17" s="63"/>
      <c r="K17" s="63"/>
      <c r="L17" s="24"/>
      <c r="M17" s="25"/>
      <c r="N17" s="11">
        <f t="shared" si="1"/>
        <v>0</v>
      </c>
      <c r="O17" s="11">
        <f t="shared" si="2"/>
        <v>0</v>
      </c>
      <c r="P17" s="12">
        <f t="shared" si="3"/>
        <v>0</v>
      </c>
      <c r="Q17" s="12">
        <f t="shared" si="0"/>
        <v>0</v>
      </c>
      <c r="R17" s="19"/>
      <c r="S17" s="34"/>
      <c r="T17" s="20"/>
      <c r="U17" s="9">
        <f t="shared" si="4"/>
        <v>0</v>
      </c>
      <c r="V17" s="9">
        <f t="shared" si="5"/>
        <v>0</v>
      </c>
      <c r="W17" s="10">
        <f t="shared" si="6"/>
        <v>0</v>
      </c>
      <c r="X17" s="10">
        <f t="shared" si="7"/>
        <v>0</v>
      </c>
      <c r="Y17" s="21"/>
    </row>
    <row r="18" spans="1:25" ht="48" hidden="1" customHeight="1" x14ac:dyDescent="0.25">
      <c r="A18" s="114"/>
      <c r="B18" s="115"/>
      <c r="C18" s="22" t="s">
        <v>152</v>
      </c>
      <c r="D18" s="22" t="s">
        <v>153</v>
      </c>
      <c r="E18" s="22" t="s">
        <v>101</v>
      </c>
      <c r="F18" s="56"/>
      <c r="G18" s="56"/>
      <c r="H18" s="63" t="s">
        <v>136</v>
      </c>
      <c r="I18" s="64">
        <v>0</v>
      </c>
      <c r="K18" s="63"/>
      <c r="L18" s="24"/>
      <c r="M18" s="25"/>
      <c r="N18" s="11">
        <f t="shared" si="1"/>
        <v>0</v>
      </c>
      <c r="O18" s="11">
        <f t="shared" si="2"/>
        <v>0</v>
      </c>
      <c r="P18" s="12">
        <f t="shared" si="3"/>
        <v>0</v>
      </c>
      <c r="Q18" s="12">
        <f t="shared" si="0"/>
        <v>0</v>
      </c>
      <c r="R18" s="19"/>
      <c r="S18" s="34"/>
      <c r="T18" s="20"/>
      <c r="U18" s="9">
        <f>IFERROR((1-(S18/I19)),0)</f>
        <v>1</v>
      </c>
      <c r="V18" s="9">
        <f t="shared" si="5"/>
        <v>0</v>
      </c>
      <c r="W18" s="10">
        <f t="shared" si="6"/>
        <v>0</v>
      </c>
      <c r="X18" s="10">
        <f t="shared" si="7"/>
        <v>0</v>
      </c>
      <c r="Y18" s="21"/>
    </row>
    <row r="19" spans="1:25" ht="120" x14ac:dyDescent="0.25">
      <c r="A19" s="114"/>
      <c r="B19" s="22" t="s">
        <v>154</v>
      </c>
      <c r="C19" s="22" t="s">
        <v>155</v>
      </c>
      <c r="D19" s="22" t="s">
        <v>151</v>
      </c>
      <c r="E19" s="22" t="s">
        <v>99</v>
      </c>
      <c r="F19" s="58">
        <v>0</v>
      </c>
      <c r="G19" s="58">
        <v>0</v>
      </c>
      <c r="H19" s="65">
        <v>1</v>
      </c>
      <c r="I19" s="64">
        <v>30786420</v>
      </c>
      <c r="J19" s="65">
        <v>1</v>
      </c>
      <c r="K19" s="64">
        <v>61400760</v>
      </c>
      <c r="L19" s="24">
        <v>1</v>
      </c>
      <c r="M19" s="64">
        <v>30777500</v>
      </c>
      <c r="N19" s="11">
        <f>IFERROR((1-(L19/H19)),0)</f>
        <v>0</v>
      </c>
      <c r="O19" s="11">
        <f>IFERROR((1-(M19/I19)),0)</f>
        <v>2.8973813778931934E-4</v>
      </c>
      <c r="P19" s="12">
        <f t="shared" si="3"/>
        <v>0</v>
      </c>
      <c r="Q19" s="12">
        <f t="shared" si="0"/>
        <v>0</v>
      </c>
      <c r="R19" s="50" t="s">
        <v>156</v>
      </c>
      <c r="S19" s="34">
        <v>1</v>
      </c>
      <c r="T19" s="47">
        <v>61563920</v>
      </c>
      <c r="U19" s="9">
        <f>IFERROR((1-(S19/J19)),0)</f>
        <v>0</v>
      </c>
      <c r="V19" s="67">
        <f>IFERROR((1-(T19/K19)),0)</f>
        <v>-2.6572960986150918E-3</v>
      </c>
      <c r="W19" s="10">
        <f>IFERROR((G19/U19),0)</f>
        <v>0</v>
      </c>
      <c r="X19" s="10">
        <f>IFERROR((F19/V19),0)</f>
        <v>0</v>
      </c>
      <c r="Y19" s="68" t="s">
        <v>197</v>
      </c>
    </row>
    <row r="20" spans="1:25" ht="30" hidden="1" x14ac:dyDescent="0.25">
      <c r="A20" s="114"/>
      <c r="B20" s="115" t="s">
        <v>157</v>
      </c>
      <c r="C20" s="22" t="s">
        <v>158</v>
      </c>
      <c r="D20" s="22" t="s">
        <v>147</v>
      </c>
      <c r="E20" s="22" t="s">
        <v>101</v>
      </c>
      <c r="F20" s="56"/>
      <c r="G20" s="56"/>
      <c r="H20" s="63" t="s">
        <v>136</v>
      </c>
      <c r="I20" s="64">
        <v>0</v>
      </c>
      <c r="J20" s="63" t="s">
        <v>136</v>
      </c>
      <c r="K20" s="63">
        <v>0</v>
      </c>
      <c r="L20" s="24"/>
      <c r="M20" s="25"/>
      <c r="N20" s="11">
        <f t="shared" si="1"/>
        <v>0</v>
      </c>
      <c r="O20" s="11">
        <f t="shared" si="2"/>
        <v>0</v>
      </c>
      <c r="P20" s="12">
        <f t="shared" si="3"/>
        <v>0</v>
      </c>
      <c r="Q20" s="12">
        <f t="shared" si="0"/>
        <v>0</v>
      </c>
      <c r="R20" s="19"/>
      <c r="S20" s="34"/>
      <c r="T20" s="20"/>
      <c r="U20" s="9">
        <f t="shared" si="4"/>
        <v>0</v>
      </c>
      <c r="V20" s="9">
        <f t="shared" si="5"/>
        <v>0</v>
      </c>
      <c r="W20" s="10">
        <f t="shared" si="6"/>
        <v>0</v>
      </c>
      <c r="X20" s="10">
        <f t="shared" si="7"/>
        <v>0</v>
      </c>
      <c r="Y20" s="69"/>
    </row>
    <row r="21" spans="1:25" ht="60" hidden="1" x14ac:dyDescent="0.25">
      <c r="A21" s="114"/>
      <c r="B21" s="115"/>
      <c r="C21" s="22" t="s">
        <v>159</v>
      </c>
      <c r="D21" s="22" t="s">
        <v>160</v>
      </c>
      <c r="E21" s="22" t="s">
        <v>101</v>
      </c>
      <c r="F21" s="56"/>
      <c r="G21" s="56"/>
      <c r="H21" s="63" t="s">
        <v>136</v>
      </c>
      <c r="I21" s="64">
        <v>0</v>
      </c>
      <c r="J21" s="63" t="s">
        <v>136</v>
      </c>
      <c r="K21" s="63">
        <v>0</v>
      </c>
      <c r="L21" s="24"/>
      <c r="M21" s="25"/>
      <c r="N21" s="11">
        <f t="shared" si="1"/>
        <v>0</v>
      </c>
      <c r="O21" s="11">
        <f t="shared" si="2"/>
        <v>0</v>
      </c>
      <c r="P21" s="12">
        <f t="shared" si="3"/>
        <v>0</v>
      </c>
      <c r="Q21" s="12">
        <f t="shared" si="0"/>
        <v>0</v>
      </c>
      <c r="R21" s="19"/>
      <c r="S21" s="34"/>
      <c r="T21" s="20"/>
      <c r="U21" s="9">
        <f t="shared" si="4"/>
        <v>0</v>
      </c>
      <c r="V21" s="9">
        <f t="shared" si="5"/>
        <v>0</v>
      </c>
      <c r="W21" s="10">
        <f t="shared" si="6"/>
        <v>0</v>
      </c>
      <c r="X21" s="10">
        <f t="shared" si="7"/>
        <v>0</v>
      </c>
      <c r="Y21" s="69"/>
    </row>
    <row r="22" spans="1:25" ht="40.5" hidden="1" customHeight="1" x14ac:dyDescent="0.25">
      <c r="A22" s="114"/>
      <c r="B22" s="115"/>
      <c r="C22" s="22" t="s">
        <v>161</v>
      </c>
      <c r="D22" s="22" t="s">
        <v>147</v>
      </c>
      <c r="E22" s="22" t="s">
        <v>101</v>
      </c>
      <c r="F22" s="56"/>
      <c r="G22" s="56"/>
      <c r="H22" s="63" t="s">
        <v>136</v>
      </c>
      <c r="I22" s="64">
        <v>0</v>
      </c>
      <c r="J22" s="63" t="s">
        <v>136</v>
      </c>
      <c r="K22" s="63">
        <v>0</v>
      </c>
      <c r="L22" s="24"/>
      <c r="M22" s="25"/>
      <c r="N22" s="11">
        <f t="shared" si="1"/>
        <v>0</v>
      </c>
      <c r="O22" s="11">
        <f t="shared" si="2"/>
        <v>0</v>
      </c>
      <c r="P22" s="12">
        <f t="shared" si="3"/>
        <v>0</v>
      </c>
      <c r="Q22" s="12">
        <f t="shared" si="0"/>
        <v>0</v>
      </c>
      <c r="R22" s="19"/>
      <c r="S22" s="34"/>
      <c r="T22" s="47"/>
      <c r="U22" s="9">
        <f t="shared" si="4"/>
        <v>0</v>
      </c>
      <c r="V22" s="9">
        <f t="shared" si="5"/>
        <v>0</v>
      </c>
      <c r="W22" s="10">
        <f t="shared" si="6"/>
        <v>0</v>
      </c>
      <c r="X22" s="10">
        <f t="shared" si="7"/>
        <v>0</v>
      </c>
      <c r="Y22" s="69"/>
    </row>
    <row r="23" spans="1:25" ht="63.75" hidden="1" customHeight="1" x14ac:dyDescent="0.25">
      <c r="A23" s="114"/>
      <c r="B23" s="115"/>
      <c r="C23" s="22" t="s">
        <v>162</v>
      </c>
      <c r="D23" s="22" t="s">
        <v>163</v>
      </c>
      <c r="E23" s="22" t="s">
        <v>101</v>
      </c>
      <c r="F23" s="56"/>
      <c r="G23" s="56"/>
      <c r="H23" s="63" t="s">
        <v>136</v>
      </c>
      <c r="I23" s="64">
        <v>0</v>
      </c>
      <c r="J23" s="63" t="s">
        <v>136</v>
      </c>
      <c r="K23" s="63">
        <v>0</v>
      </c>
      <c r="L23" s="48"/>
      <c r="M23" s="49"/>
      <c r="N23" s="11">
        <f t="shared" si="1"/>
        <v>0</v>
      </c>
      <c r="O23" s="11">
        <f t="shared" si="2"/>
        <v>0</v>
      </c>
      <c r="P23" s="12">
        <f t="shared" si="3"/>
        <v>0</v>
      </c>
      <c r="Q23" s="12">
        <f t="shared" si="0"/>
        <v>0</v>
      </c>
      <c r="R23" s="50"/>
      <c r="S23" s="34"/>
      <c r="T23" s="47"/>
      <c r="U23" s="9">
        <f t="shared" si="4"/>
        <v>0</v>
      </c>
      <c r="V23" s="9">
        <f>IFERROR((1-(T23/K23)),0)</f>
        <v>0</v>
      </c>
      <c r="W23" s="10">
        <f t="shared" si="6"/>
        <v>0</v>
      </c>
      <c r="X23" s="10">
        <f t="shared" si="7"/>
        <v>0</v>
      </c>
      <c r="Y23" s="69"/>
    </row>
    <row r="24" spans="1:25" ht="42" hidden="1" customHeight="1" thickBot="1" x14ac:dyDescent="0.3">
      <c r="A24" s="114"/>
      <c r="B24" s="127" t="s">
        <v>164</v>
      </c>
      <c r="C24" s="22" t="s">
        <v>165</v>
      </c>
      <c r="D24" s="22" t="s">
        <v>166</v>
      </c>
      <c r="E24" s="22" t="s">
        <v>101</v>
      </c>
      <c r="F24" s="56"/>
      <c r="G24" s="56"/>
      <c r="H24" s="63" t="s">
        <v>136</v>
      </c>
      <c r="I24" s="64">
        <v>0</v>
      </c>
      <c r="J24" s="63" t="s">
        <v>136</v>
      </c>
      <c r="K24" s="63">
        <v>0</v>
      </c>
      <c r="L24" s="27"/>
      <c r="M24" s="25"/>
      <c r="N24" s="11">
        <f t="shared" ref="N24" si="8">IFERROR((1-(L24/H24)),0)</f>
        <v>0</v>
      </c>
      <c r="O24" s="11"/>
      <c r="P24" s="12">
        <f t="shared" ref="P24" si="9">IFERROR((N24/G24),0)</f>
        <v>0</v>
      </c>
      <c r="Q24" s="12">
        <f t="shared" si="0"/>
        <v>0</v>
      </c>
      <c r="R24" s="26"/>
      <c r="S24" s="34"/>
      <c r="T24" s="47"/>
      <c r="U24" s="9">
        <f t="shared" si="4"/>
        <v>0</v>
      </c>
      <c r="V24" s="9">
        <f t="shared" si="5"/>
        <v>0</v>
      </c>
      <c r="W24" s="10">
        <f t="shared" si="6"/>
        <v>0</v>
      </c>
      <c r="X24" s="10">
        <f t="shared" si="7"/>
        <v>0</v>
      </c>
      <c r="Y24" s="69"/>
    </row>
    <row r="25" spans="1:25" ht="54" hidden="1" customHeight="1" x14ac:dyDescent="0.25">
      <c r="A25" s="114"/>
      <c r="B25" s="128"/>
      <c r="C25" s="22" t="s">
        <v>167</v>
      </c>
      <c r="D25" s="22" t="s">
        <v>168</v>
      </c>
      <c r="E25" s="22" t="s">
        <v>101</v>
      </c>
      <c r="F25" s="56"/>
      <c r="G25" s="56"/>
      <c r="H25" s="63" t="s">
        <v>136</v>
      </c>
      <c r="I25" s="64">
        <v>0</v>
      </c>
      <c r="J25" s="63" t="s">
        <v>136</v>
      </c>
      <c r="K25" s="63">
        <v>0</v>
      </c>
      <c r="L25" s="24"/>
      <c r="M25" s="25"/>
      <c r="N25" s="11">
        <f>IFERROR((1-(L25/#REF!)),0)</f>
        <v>0</v>
      </c>
      <c r="O25" s="11">
        <f>IFERROR((1-(M25/H25)),0)</f>
        <v>0</v>
      </c>
      <c r="P25" s="12">
        <f t="shared" si="3"/>
        <v>0</v>
      </c>
      <c r="Q25" s="12">
        <f t="shared" si="0"/>
        <v>0</v>
      </c>
      <c r="R25" s="19"/>
      <c r="S25" s="34"/>
      <c r="T25" s="47"/>
      <c r="U25" s="9">
        <f t="shared" si="4"/>
        <v>0</v>
      </c>
      <c r="V25" s="9">
        <f t="shared" si="5"/>
        <v>0</v>
      </c>
      <c r="W25" s="10">
        <f t="shared" si="6"/>
        <v>0</v>
      </c>
      <c r="X25" s="10">
        <f t="shared" si="7"/>
        <v>0</v>
      </c>
      <c r="Y25" s="69"/>
    </row>
    <row r="26" spans="1:25" ht="180" x14ac:dyDescent="0.25">
      <c r="A26" s="114"/>
      <c r="B26" s="111" t="s">
        <v>169</v>
      </c>
      <c r="C26" s="22" t="s">
        <v>170</v>
      </c>
      <c r="D26" s="22" t="s">
        <v>147</v>
      </c>
      <c r="E26" s="22" t="s">
        <v>99</v>
      </c>
      <c r="F26" s="58">
        <v>0</v>
      </c>
      <c r="G26" s="58">
        <v>0</v>
      </c>
      <c r="H26" s="65">
        <v>0</v>
      </c>
      <c r="I26" s="64">
        <v>0</v>
      </c>
      <c r="J26" s="65">
        <v>0</v>
      </c>
      <c r="K26" s="64">
        <v>0</v>
      </c>
      <c r="L26" s="24">
        <v>0</v>
      </c>
      <c r="M26" s="25">
        <v>0</v>
      </c>
      <c r="N26" s="11">
        <f t="shared" si="1"/>
        <v>0</v>
      </c>
      <c r="O26" s="11">
        <f t="shared" si="2"/>
        <v>0</v>
      </c>
      <c r="P26" s="12">
        <f t="shared" si="3"/>
        <v>0</v>
      </c>
      <c r="Q26" s="12">
        <f t="shared" si="0"/>
        <v>0</v>
      </c>
      <c r="R26" s="19"/>
      <c r="S26" s="34">
        <v>0</v>
      </c>
      <c r="T26" s="20">
        <v>0</v>
      </c>
      <c r="U26" s="9">
        <f t="shared" si="4"/>
        <v>0</v>
      </c>
      <c r="V26" s="9">
        <f t="shared" si="5"/>
        <v>0</v>
      </c>
      <c r="W26" s="10">
        <f>IFERROR((G26/U26),0)</f>
        <v>0</v>
      </c>
      <c r="X26" s="10">
        <f>IFERROR((F26/V26),0)</f>
        <v>0</v>
      </c>
      <c r="Y26" s="68" t="s">
        <v>198</v>
      </c>
    </row>
    <row r="27" spans="1:25" ht="68.25" customHeight="1" x14ac:dyDescent="0.25">
      <c r="A27" s="114"/>
      <c r="B27" s="116"/>
      <c r="C27" s="22" t="s">
        <v>171</v>
      </c>
      <c r="D27" s="22" t="s">
        <v>147</v>
      </c>
      <c r="E27" s="22" t="s">
        <v>99</v>
      </c>
      <c r="F27" s="58">
        <v>0</v>
      </c>
      <c r="G27" s="58">
        <v>0</v>
      </c>
      <c r="H27" s="65">
        <v>0</v>
      </c>
      <c r="I27" s="64">
        <v>0</v>
      </c>
      <c r="J27" s="65">
        <v>0</v>
      </c>
      <c r="K27" s="64">
        <v>0</v>
      </c>
      <c r="L27" s="24">
        <v>0</v>
      </c>
      <c r="M27" s="25">
        <v>0</v>
      </c>
      <c r="N27" s="11">
        <f t="shared" si="1"/>
        <v>0</v>
      </c>
      <c r="O27" s="11">
        <f t="shared" si="2"/>
        <v>0</v>
      </c>
      <c r="P27" s="12">
        <f t="shared" si="3"/>
        <v>0</v>
      </c>
      <c r="Q27" s="12">
        <f t="shared" si="0"/>
        <v>0</v>
      </c>
      <c r="R27" s="19"/>
      <c r="S27" s="34">
        <v>0</v>
      </c>
      <c r="T27" s="20">
        <v>0</v>
      </c>
      <c r="U27" s="9">
        <f t="shared" si="4"/>
        <v>0</v>
      </c>
      <c r="V27" s="9">
        <f t="shared" si="5"/>
        <v>0</v>
      </c>
      <c r="W27" s="10">
        <f>IFERROR((G27/U27),0)</f>
        <v>0</v>
      </c>
      <c r="X27" s="10">
        <f>IFERROR((F27/V27),0)</f>
        <v>0</v>
      </c>
      <c r="Y27" s="68" t="s">
        <v>199</v>
      </c>
    </row>
    <row r="28" spans="1:25" ht="60" hidden="1" x14ac:dyDescent="0.25">
      <c r="A28" s="114"/>
      <c r="B28" s="111" t="s">
        <v>172</v>
      </c>
      <c r="C28" s="22" t="s">
        <v>173</v>
      </c>
      <c r="D28" s="22" t="s">
        <v>174</v>
      </c>
      <c r="E28" s="22" t="s">
        <v>101</v>
      </c>
      <c r="F28" s="56"/>
      <c r="G28" s="56"/>
      <c r="H28" s="63" t="s">
        <v>136</v>
      </c>
      <c r="I28" s="64">
        <v>0</v>
      </c>
      <c r="J28" s="63"/>
      <c r="K28" s="63"/>
      <c r="L28" s="24"/>
      <c r="M28" s="25"/>
      <c r="N28" s="11">
        <f t="shared" si="1"/>
        <v>0</v>
      </c>
      <c r="O28" s="11">
        <f t="shared" si="2"/>
        <v>0</v>
      </c>
      <c r="P28" s="12">
        <f t="shared" si="3"/>
        <v>0</v>
      </c>
      <c r="Q28" s="12">
        <f t="shared" si="0"/>
        <v>0</v>
      </c>
      <c r="R28" s="19"/>
      <c r="S28" s="34"/>
      <c r="T28" s="20"/>
      <c r="U28" s="9">
        <f t="shared" si="4"/>
        <v>0</v>
      </c>
      <c r="V28" s="9">
        <f t="shared" si="5"/>
        <v>0</v>
      </c>
      <c r="W28" s="10">
        <f t="shared" si="6"/>
        <v>0</v>
      </c>
      <c r="X28" s="10">
        <f t="shared" si="7"/>
        <v>0</v>
      </c>
      <c r="Y28" s="69"/>
    </row>
    <row r="29" spans="1:25" ht="60" hidden="1" x14ac:dyDescent="0.25">
      <c r="A29" s="114"/>
      <c r="B29" s="116"/>
      <c r="C29" s="22" t="s">
        <v>175</v>
      </c>
      <c r="D29" s="22" t="s">
        <v>174</v>
      </c>
      <c r="E29" s="22" t="s">
        <v>101</v>
      </c>
      <c r="F29" s="56"/>
      <c r="G29" s="56"/>
      <c r="H29" s="63" t="s">
        <v>136</v>
      </c>
      <c r="I29" s="64">
        <v>0</v>
      </c>
      <c r="J29" s="63"/>
      <c r="K29" s="63"/>
      <c r="L29" s="24"/>
      <c r="M29" s="25"/>
      <c r="N29" s="11">
        <f t="shared" si="1"/>
        <v>0</v>
      </c>
      <c r="O29" s="11">
        <f t="shared" si="2"/>
        <v>0</v>
      </c>
      <c r="P29" s="12">
        <f t="shared" si="3"/>
        <v>0</v>
      </c>
      <c r="Q29" s="12">
        <f t="shared" si="0"/>
        <v>0</v>
      </c>
      <c r="R29" s="19"/>
      <c r="S29" s="34"/>
      <c r="T29" s="20"/>
      <c r="U29" s="9">
        <f t="shared" si="4"/>
        <v>0</v>
      </c>
      <c r="V29" s="9">
        <f t="shared" si="5"/>
        <v>0</v>
      </c>
      <c r="W29" s="10">
        <f t="shared" si="6"/>
        <v>0</v>
      </c>
      <c r="X29" s="10">
        <f t="shared" si="7"/>
        <v>0</v>
      </c>
      <c r="Y29" s="69"/>
    </row>
    <row r="30" spans="1:25" ht="94.5" hidden="1" customHeight="1" x14ac:dyDescent="0.25">
      <c r="A30" s="114"/>
      <c r="B30" s="22" t="s">
        <v>176</v>
      </c>
      <c r="C30" s="22" t="s">
        <v>177</v>
      </c>
      <c r="D30" s="22" t="s">
        <v>178</v>
      </c>
      <c r="E30" s="22" t="s">
        <v>101</v>
      </c>
      <c r="F30" s="56"/>
      <c r="G30" s="56"/>
      <c r="H30" s="63" t="s">
        <v>136</v>
      </c>
      <c r="I30" s="64">
        <v>0</v>
      </c>
      <c r="J30" s="63"/>
      <c r="K30" s="63"/>
      <c r="L30" s="24"/>
      <c r="M30" s="25"/>
      <c r="N30" s="11">
        <f t="shared" si="1"/>
        <v>0</v>
      </c>
      <c r="O30" s="11">
        <f>IFERROR((1-(M30/I30)),0)</f>
        <v>0</v>
      </c>
      <c r="P30" s="12">
        <f t="shared" si="3"/>
        <v>0</v>
      </c>
      <c r="Q30" s="12">
        <f t="shared" si="0"/>
        <v>0</v>
      </c>
      <c r="R30" s="19"/>
      <c r="S30" s="34"/>
      <c r="T30" s="20"/>
      <c r="U30" s="9">
        <f t="shared" si="4"/>
        <v>0</v>
      </c>
      <c r="V30" s="9">
        <f t="shared" si="5"/>
        <v>0</v>
      </c>
      <c r="W30" s="10">
        <f t="shared" si="6"/>
        <v>0</v>
      </c>
      <c r="X30" s="10">
        <f t="shared" si="7"/>
        <v>0</v>
      </c>
      <c r="Y30" s="69"/>
    </row>
    <row r="31" spans="1:25" ht="135" x14ac:dyDescent="0.25">
      <c r="A31" s="108" t="s">
        <v>179</v>
      </c>
      <c r="B31" s="111" t="s">
        <v>180</v>
      </c>
      <c r="C31" s="59" t="s">
        <v>181</v>
      </c>
      <c r="D31" s="59" t="s">
        <v>182</v>
      </c>
      <c r="E31" s="22" t="s">
        <v>99</v>
      </c>
      <c r="F31" s="61">
        <v>0.04</v>
      </c>
      <c r="G31" s="61">
        <v>0</v>
      </c>
      <c r="H31" s="24">
        <v>647</v>
      </c>
      <c r="I31" s="55">
        <v>4285360</v>
      </c>
      <c r="J31" s="34">
        <v>1170</v>
      </c>
      <c r="K31" s="47">
        <v>7985111</v>
      </c>
      <c r="L31" s="65">
        <v>518</v>
      </c>
      <c r="M31" s="55">
        <v>1527638</v>
      </c>
      <c r="N31" s="11">
        <f>IFERROR((1-(L31/H31)),0)</f>
        <v>0.19938176197836166</v>
      </c>
      <c r="O31" s="11">
        <f t="shared" ref="O31:O33" si="10">IFERROR((1-(M31/I31)),0)</f>
        <v>0.64352166445759518</v>
      </c>
      <c r="P31" s="12">
        <f>IFERROR((N31/G31),0)</f>
        <v>0</v>
      </c>
      <c r="Q31" s="12">
        <f>IFERROR((F31/O31),0)</f>
        <v>6.2157969512517938E-2</v>
      </c>
      <c r="R31" s="50" t="s">
        <v>183</v>
      </c>
      <c r="S31" s="34">
        <v>927</v>
      </c>
      <c r="T31" s="47">
        <v>4716435</v>
      </c>
      <c r="U31" s="9">
        <f>IFERROR((1-(S31/J31)),0)</f>
        <v>0.20769230769230773</v>
      </c>
      <c r="V31" s="9">
        <f>IFERROR((1-(T31/K31)),0)</f>
        <v>0.40934634471580922</v>
      </c>
      <c r="W31" s="10">
        <f>IFERROR((G31/U31),0)</f>
        <v>0</v>
      </c>
      <c r="X31" s="10">
        <f>IFERROR((F31/V31),0)</f>
        <v>9.7716763607038445E-2</v>
      </c>
      <c r="Y31" s="68" t="s">
        <v>201</v>
      </c>
    </row>
    <row r="32" spans="1:25" ht="134.25" customHeight="1" x14ac:dyDescent="0.25">
      <c r="A32" s="109"/>
      <c r="B32" s="112"/>
      <c r="C32" s="59" t="s">
        <v>184</v>
      </c>
      <c r="D32" s="59" t="s">
        <v>182</v>
      </c>
      <c r="E32" s="22" t="s">
        <v>99</v>
      </c>
      <c r="F32" s="61">
        <v>0</v>
      </c>
      <c r="G32" s="61">
        <v>0</v>
      </c>
      <c r="H32" s="64">
        <v>0</v>
      </c>
      <c r="I32" s="64">
        <v>0</v>
      </c>
      <c r="J32" s="64">
        <v>0</v>
      </c>
      <c r="K32" s="64">
        <v>0</v>
      </c>
      <c r="L32" s="24">
        <v>0</v>
      </c>
      <c r="M32" s="25">
        <v>0</v>
      </c>
      <c r="N32" s="11">
        <f t="shared" si="1"/>
        <v>0</v>
      </c>
      <c r="O32" s="11">
        <f t="shared" si="10"/>
        <v>0</v>
      </c>
      <c r="P32" s="12">
        <f>IFERROR((N32/G32),0)</f>
        <v>0</v>
      </c>
      <c r="Q32" s="12">
        <f t="shared" ref="Q32" si="11">IFERROR((F32/O32),0)</f>
        <v>0</v>
      </c>
      <c r="R32" s="50" t="s">
        <v>194</v>
      </c>
      <c r="S32" s="34">
        <v>0</v>
      </c>
      <c r="T32" s="47">
        <v>0</v>
      </c>
      <c r="U32" s="9">
        <f t="shared" si="4"/>
        <v>0</v>
      </c>
      <c r="V32" s="9">
        <f t="shared" si="5"/>
        <v>0</v>
      </c>
      <c r="W32" s="10">
        <f>IFERROR((G32/U32),0)</f>
        <v>0</v>
      </c>
      <c r="X32" s="10">
        <f>IFERROR((F32/V32),0)</f>
        <v>0</v>
      </c>
      <c r="Y32" s="68" t="s">
        <v>194</v>
      </c>
    </row>
    <row r="33" spans="1:25" ht="135.75" thickBot="1" x14ac:dyDescent="0.3">
      <c r="A33" s="110"/>
      <c r="B33" s="113"/>
      <c r="C33" s="60" t="s">
        <v>185</v>
      </c>
      <c r="D33" s="60" t="s">
        <v>186</v>
      </c>
      <c r="E33" s="60" t="s">
        <v>99</v>
      </c>
      <c r="F33" s="62">
        <v>0.01</v>
      </c>
      <c r="G33" s="62">
        <v>0</v>
      </c>
      <c r="H33" s="65">
        <v>44839</v>
      </c>
      <c r="I33" s="25">
        <v>37979716</v>
      </c>
      <c r="J33" s="34">
        <v>88672</v>
      </c>
      <c r="K33" s="47">
        <v>81024900</v>
      </c>
      <c r="L33" s="65">
        <v>36824</v>
      </c>
      <c r="M33" s="25">
        <v>37679716</v>
      </c>
      <c r="N33" s="11">
        <f>IFERROR((1-(L33/H33)),0)</f>
        <v>0.17875064118289885</v>
      </c>
      <c r="O33" s="11">
        <f t="shared" si="10"/>
        <v>7.8989532201872992E-3</v>
      </c>
      <c r="P33" s="12">
        <f>IFERROR((N33/G33),0)</f>
        <v>0</v>
      </c>
      <c r="Q33" s="12">
        <f>IFERROR((F33/O33),0)</f>
        <v>1.2659905333333372</v>
      </c>
      <c r="R33" s="51" t="s">
        <v>187</v>
      </c>
      <c r="S33" s="34">
        <v>71940</v>
      </c>
      <c r="T33" s="47">
        <v>37879324</v>
      </c>
      <c r="U33" s="9">
        <f t="shared" si="4"/>
        <v>0.18869541681703361</v>
      </c>
      <c r="V33" s="9">
        <f t="shared" si="5"/>
        <v>0.53249773834956904</v>
      </c>
      <c r="W33" s="10">
        <f>IFERROR((G33/U33),0)</f>
        <v>0</v>
      </c>
      <c r="X33" s="10">
        <f>IFERROR((F33/V33),0)</f>
        <v>1.8779422483547331E-2</v>
      </c>
      <c r="Y33" s="68" t="s">
        <v>196</v>
      </c>
    </row>
    <row r="34" spans="1:25" ht="180.75" thickBot="1" x14ac:dyDescent="0.3">
      <c r="A34" s="54" t="s">
        <v>188</v>
      </c>
      <c r="B34" s="60" t="s">
        <v>189</v>
      </c>
      <c r="C34" s="60" t="s">
        <v>190</v>
      </c>
      <c r="D34" s="60" t="s">
        <v>191</v>
      </c>
      <c r="E34" s="60" t="s">
        <v>99</v>
      </c>
      <c r="F34" s="58">
        <v>0.05</v>
      </c>
      <c r="G34" s="58">
        <v>0.05</v>
      </c>
      <c r="H34" s="65">
        <v>7807</v>
      </c>
      <c r="I34" s="55">
        <v>20390222</v>
      </c>
      <c r="J34" s="34">
        <v>14484</v>
      </c>
      <c r="K34" s="53">
        <v>42159300</v>
      </c>
      <c r="L34" s="65">
        <v>7413</v>
      </c>
      <c r="M34" s="55">
        <v>26918926</v>
      </c>
      <c r="N34" s="11">
        <f>IFERROR((1-(L34/H34)),0)</f>
        <v>5.0467529140514888E-2</v>
      </c>
      <c r="O34" s="11">
        <f>IFERROR((1-(M34/I34)),0)</f>
        <v>-0.3201879802976153</v>
      </c>
      <c r="P34" s="12">
        <f>IFERROR((G34/N34),0)</f>
        <v>0.99073604060913778</v>
      </c>
      <c r="Q34" s="12">
        <f>IFERROR((F34/O34),0)</f>
        <v>-0.15615826663301013</v>
      </c>
      <c r="R34" s="66" t="s">
        <v>192</v>
      </c>
      <c r="S34" s="34">
        <v>11152</v>
      </c>
      <c r="T34" s="53">
        <v>40531935</v>
      </c>
      <c r="U34" s="9">
        <f>IFERROR((1-(S34/J34)),0)</f>
        <v>0.2300469483568075</v>
      </c>
      <c r="V34" s="9">
        <f>IFERROR((1-(T34/K34)),0)</f>
        <v>3.8600379987333788E-2</v>
      </c>
      <c r="W34" s="10">
        <f>IFERROR((G34/U34),0)</f>
        <v>0.21734693877551023</v>
      </c>
      <c r="X34" s="10">
        <f>IFERROR((F34/V34),0)</f>
        <v>1.295324036095159</v>
      </c>
      <c r="Y34" s="68" t="s">
        <v>195</v>
      </c>
    </row>
    <row r="36" spans="1:25" x14ac:dyDescent="0.25">
      <c r="M36" s="52"/>
      <c r="T36" s="52"/>
    </row>
    <row r="39" spans="1:25" ht="19.5" customHeight="1" x14ac:dyDescent="0.25">
      <c r="A39" s="123" t="s">
        <v>193</v>
      </c>
      <c r="B39" s="123"/>
      <c r="C39" s="123"/>
      <c r="D39" s="123"/>
      <c r="E39" s="123"/>
      <c r="F39" s="123"/>
      <c r="G39" s="123"/>
      <c r="H39" s="123"/>
    </row>
  </sheetData>
  <autoFilter ref="A11:Y34" xr:uid="{00000000-0001-0000-0100-000000000000}">
    <filterColumn colId="0" showButton="0"/>
  </autoFilter>
  <mergeCells count="45">
    <mergeCell ref="A39:H39"/>
    <mergeCell ref="B3:G3"/>
    <mergeCell ref="J3:Y3"/>
    <mergeCell ref="B24:B25"/>
    <mergeCell ref="C1:Y1"/>
    <mergeCell ref="H2:I2"/>
    <mergeCell ref="H4:I4"/>
    <mergeCell ref="J2:Y2"/>
    <mergeCell ref="J4:Y4"/>
    <mergeCell ref="L7:Y7"/>
    <mergeCell ref="B5:G5"/>
    <mergeCell ref="H5:I5"/>
    <mergeCell ref="J5:Y5"/>
    <mergeCell ref="B2:G2"/>
    <mergeCell ref="B4:G4"/>
    <mergeCell ref="A6:Y6"/>
    <mergeCell ref="A31:A33"/>
    <mergeCell ref="B31:B33"/>
    <mergeCell ref="I10:I11"/>
    <mergeCell ref="A15:A16"/>
    <mergeCell ref="B15:B16"/>
    <mergeCell ref="A17:A30"/>
    <mergeCell ref="B17:B18"/>
    <mergeCell ref="B20:B23"/>
    <mergeCell ref="B26:B27"/>
    <mergeCell ref="B28:B29"/>
    <mergeCell ref="F8:F11"/>
    <mergeCell ref="A12:A13"/>
    <mergeCell ref="A8:B11"/>
    <mergeCell ref="C8:C11"/>
    <mergeCell ref="A7:G7"/>
    <mergeCell ref="S9:Y9"/>
    <mergeCell ref="S10:Y10"/>
    <mergeCell ref="L8:O8"/>
    <mergeCell ref="J8:K9"/>
    <mergeCell ref="J10:J11"/>
    <mergeCell ref="K10:K11"/>
    <mergeCell ref="E8:E11"/>
    <mergeCell ref="G8:G11"/>
    <mergeCell ref="H10:H11"/>
    <mergeCell ref="D8:D11"/>
    <mergeCell ref="H8:I9"/>
    <mergeCell ref="L9:R9"/>
    <mergeCell ref="S8:Y8"/>
    <mergeCell ref="L10:R10"/>
  </mergeCells>
  <dataValidations count="14">
    <dataValidation allowBlank="1" showInputMessage="1" showErrorMessage="1" prompt="Defina la referencia que se usará  para medir el rubro o componente. Ejem. Metro cúbico, personas, horas, entre otros." sqref="D8:D11" xr:uid="{00000000-0002-0000-0100-000000000000}"/>
    <dataValidation allowBlank="1" showInputMessage="1" showErrorMessage="1" prompt="Si el rubro y componente se espera mantener o reducir en la vigencia (se selcciona como gasto elegible), seleccione SI, en caso contrario seleccione NO. _x000a__x000a_Si selecciona NO, se debe diligencuir las columnas H en adelante" sqref="E8:E11" xr:uid="{00000000-0002-0000-0100-000001000000}"/>
    <dataValidation allowBlank="1" showInputMessage="1" showErrorMessage="1" prompt="Si en la celda &quot;E&quot;, selecionó SI, defina una meta en porcentaje para mantener o reducir el gasto en la vigencia. (En giros presupuestales)" sqref="F8:F11" xr:uid="{00000000-0002-0000-0100-000002000000}"/>
    <dataValidation allowBlank="1" showInputMessage="1" showErrorMessage="1" prompt="Si en la celda &quot;E&quot;, selecionó SI, defina una meta en porcentaje para mantener o reducir el gasto en la vigencia. (En unidad de medida)" sqref="G8:G11" xr:uid="{00000000-0002-0000-0100-000003000000}"/>
    <dataValidation allowBlank="1" showInputMessage="1" showErrorMessage="1" prompt="Relacione el dato de consumo asociado al rubro, componente y unidad de medida reportado en el  mismo periodo del año anterior_x000a_" sqref="H10:H11 J10:J11" xr:uid="{00000000-0002-0000-0100-000004000000}"/>
    <dataValidation allowBlank="1" showInputMessage="1" showErrorMessage="1" prompt="Relacione los giros realizados  en el  mismo periodo del año anterior, relacionados con el rubro y el componente. Valores en pesos." sqref="K10:K11" xr:uid="{00000000-0002-0000-0100-000005000000}"/>
    <dataValidation allowBlank="1" showInputMessage="1" showErrorMessage="1" prompt="Relacione el dato de consumo asociado al rubro, componente y unidad de medida en el periodo de reporte._x000a_" sqref="L11 S11" xr:uid="{00000000-0002-0000-0100-000006000000}"/>
    <dataValidation allowBlank="1" showInputMessage="1" showErrorMessage="1" prompt="Relacione los giros realizados  en el  periodo de reporte para el rubro y el componente. Valores en pesos." sqref="M11" xr:uid="{00000000-0002-0000-0100-000007000000}"/>
    <dataValidation allowBlank="1" showInputMessage="1" showErrorMessage="1" prompt="Relacione los giros realizados  en el  periodo de reporte para el rubro y el componente. Valores en pesos._x000a_" sqref="T11" xr:uid="{00000000-0002-0000-0100-000008000000}"/>
    <dataValidation allowBlank="1" showInputMessage="1" showErrorMessage="1" prompt="Escribir el otro sector que no se encuentra en la lista desplegable" sqref="B3:G3" xr:uid="{00000000-0002-0000-0100-000009000000}"/>
    <dataValidation allowBlank="1" showInputMessage="1" showErrorMessage="1" prompt="Escribir la otra entidad que no se encuentra en la lista desplegable" sqref="J3:Y3" xr:uid="{00000000-0002-0000-0100-00000A000000}"/>
    <dataValidation type="list" allowBlank="1" showInputMessage="1" showErrorMessage="1" sqref="J2:Y2" xr:uid="{00000000-0002-0000-0100-00000B000000}">
      <formula1>INDIRECT(B2)</formula1>
    </dataValidation>
    <dataValidation allowBlank="1" showInputMessage="1" showErrorMessage="1" prompt="Relacione los giros realizados  en el  mismo periodo del año anterior, relacionados con el rubro y el componente. valores en pesos." sqref="I10:I11" xr:uid="{00000000-0002-0000-0100-00000C000000}"/>
    <dataValidation allowBlank="1" showInputMessage="1" showErrorMessage="1" prompt="Solo aplica para gastos de funcionamiento." sqref="A8:B11" xr:uid="{00000000-0002-0000-0100-00000D000000}"/>
  </dataValidations>
  <pageMargins left="0.25" right="0.25" top="0.75" bottom="0.75" header="0.3" footer="0.3"/>
  <pageSetup paperSize="5" scale="29" fitToHeight="0" orientation="landscape" horizontalDpi="300" verticalDpi="300"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100-00000E000000}">
          <x14:formula1>
            <xm:f>datos!$E$12:$E$13</xm:f>
          </x14:formula1>
          <xm:sqref>B5</xm:sqref>
        </x14:dataValidation>
        <x14:dataValidation type="list" allowBlank="1" showInputMessage="1" showErrorMessage="1" xr:uid="{00000000-0002-0000-0100-00000F000000}">
          <x14:formula1>
            <xm:f>datos!$E$27:$E$29</xm:f>
          </x14:formula1>
          <xm:sqref>J4</xm:sqref>
        </x14:dataValidation>
        <x14:dataValidation type="list" allowBlank="1" showInputMessage="1" showErrorMessage="1" xr:uid="{00000000-0002-0000-0100-000010000000}">
          <x14:formula1>
            <xm:f>datos!$D$27:$D$31</xm:f>
          </x14:formula1>
          <xm:sqref>B4</xm:sqref>
        </x14:dataValidation>
        <x14:dataValidation type="list" allowBlank="1" showInputMessage="1" showErrorMessage="1" xr:uid="{00000000-0002-0000-0100-000011000000}">
          <x14:formula1>
            <xm:f>datos!$E$18:$E$20</xm:f>
          </x14:formula1>
          <xm:sqref>J5</xm:sqref>
        </x14:dataValidation>
        <x14:dataValidation type="list" showInputMessage="1" showErrorMessage="1" xr:uid="{00000000-0002-0000-0100-000012000000}">
          <x14:formula1>
            <xm:f>datos!$D$2:$T$2</xm:f>
          </x14:formula1>
          <xm:sqref>B2:G2</xm:sqref>
        </x14:dataValidation>
        <x14:dataValidation type="list" allowBlank="1" showInputMessage="1" showErrorMessage="1" xr:uid="{00000000-0002-0000-0100-000013000000}">
          <x14:formula1>
            <xm:f>datos!$F$27:$F$28</xm:f>
          </x14:formula1>
          <xm:sqref>E12:E34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9d7d202-9883-4f15-a647-ced7ad76d18f">
      <Terms xmlns="http://schemas.microsoft.com/office/infopath/2007/PartnerControls"/>
    </lcf76f155ced4ddcb4097134ff3c332f>
    <TaxCatchAll xmlns="a0cab8ad-e47a-434b-af5e-0db8d9a5de1d" xsi:nil="true"/>
    <_Flow_SignoffStatus xmlns="99d7d202-9883-4f15-a647-ced7ad76d18f" xsi:nil="true"/>
    <FECHA xmlns="99d7d202-9883-4f15-a647-ced7ad76d18f" xsi:nil="true"/>
    <octubre xmlns="99d7d202-9883-4f15-a647-ced7ad76d18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6547347618D3874BB731DAF6BD34D43F" ma:contentTypeVersion="21" ma:contentTypeDescription="Crear nuevo documento." ma:contentTypeScope="" ma:versionID="9d11a22de0ecf1a48890a49bd1a5dfb4">
  <xsd:schema xmlns:xsd="http://www.w3.org/2001/XMLSchema" xmlns:xs="http://www.w3.org/2001/XMLSchema" xmlns:p="http://schemas.microsoft.com/office/2006/metadata/properties" xmlns:ns2="99d7d202-9883-4f15-a647-ced7ad76d18f" xmlns:ns3="a0cab8ad-e47a-434b-af5e-0db8d9a5de1d" targetNamespace="http://schemas.microsoft.com/office/2006/metadata/properties" ma:root="true" ma:fieldsID="61aa1df66779c07a1d18d548dfb6220b" ns2:_="" ns3:_="">
    <xsd:import namespace="99d7d202-9883-4f15-a647-ced7ad76d18f"/>
    <xsd:import namespace="a0cab8ad-e47a-434b-af5e-0db8d9a5de1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Location" minOccurs="0"/>
                <xsd:element ref="ns2:MediaServiceGenerationTime" minOccurs="0"/>
                <xsd:element ref="ns2:MediaServiceEventHashCode" minOccurs="0"/>
                <xsd:element ref="ns2:MediaServiceAutoTags" minOccurs="0"/>
                <xsd:element ref="ns2:MediaServiceOCR" minOccurs="0"/>
                <xsd:element ref="ns2:_Flow_SignoffStatu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FECHA" minOccurs="0"/>
                <xsd:element ref="ns2:octubr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d7d202-9883-4f15-a647-ced7ad76d1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_Flow_SignoffStatus" ma:index="20" nillable="true" ma:displayName="Estado de aprobación" ma:internalName="Estado_x0020_de_x0020_aprobaci_x00f3_n">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1310d8ee-99bf-4ea4-9dbe-e9e068685e8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FECHA" ma:index="27" nillable="true" ma:displayName="FECHA" ma:format="DateTime" ma:internalName="FECHA">
      <xsd:simpleType>
        <xsd:restriction base="dms:DateTime"/>
      </xsd:simpleType>
    </xsd:element>
    <xsd:element name="octubre" ma:index="28" nillable="true" ma:displayName="octubre" ma:format="Dropdown" ma:internalName="octubr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0cab8ad-e47a-434b-af5e-0db8d9a5de1d"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4" nillable="true" ma:displayName="Taxonomy Catch All Column" ma:hidden="true" ma:list="{6d7e10eb-0f11-4d1d-851e-b7d2dbd8bc49}" ma:internalName="TaxCatchAll" ma:showField="CatchAllData" ma:web="a0cab8ad-e47a-434b-af5e-0db8d9a5de1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84F96F3-31D2-4360-AF58-78B59358DE0A}">
  <ds:schemaRefs>
    <ds:schemaRef ds:uri="http://schemas.microsoft.com/office/2006/metadata/properties"/>
    <ds:schemaRef ds:uri="http://schemas.microsoft.com/office/infopath/2007/PartnerControls"/>
    <ds:schemaRef ds:uri="99d7d202-9883-4f15-a647-ced7ad76d18f"/>
    <ds:schemaRef ds:uri="a0cab8ad-e47a-434b-af5e-0db8d9a5de1d"/>
  </ds:schemaRefs>
</ds:datastoreItem>
</file>

<file path=customXml/itemProps2.xml><?xml version="1.0" encoding="utf-8"?>
<ds:datastoreItem xmlns:ds="http://schemas.openxmlformats.org/officeDocument/2006/customXml" ds:itemID="{F6DEBE69-ED2D-49E7-80EB-CD0EADE606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d7d202-9883-4f15-a647-ced7ad76d18f"/>
    <ds:schemaRef ds:uri="a0cab8ad-e47a-434b-af5e-0db8d9a5de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601151D-2562-443D-9860-F2CC7221B9D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datos</vt:lpstr>
      <vt:lpstr>Formato Semestral</vt:lpstr>
    </vt:vector>
  </TitlesOfParts>
  <Manager/>
  <Company>HP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Liliana Patricia Casas Betancourt</dc:creator>
  <cp:keywords/>
  <dc:description/>
  <cp:lastModifiedBy>Luis Duitama</cp:lastModifiedBy>
  <cp:revision/>
  <dcterms:created xsi:type="dcterms:W3CDTF">2021-10-14T18:59:05Z</dcterms:created>
  <dcterms:modified xsi:type="dcterms:W3CDTF">2025-01-27T21:49:59Z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0x0101006547347618D3874BB731DAF6BD34D43F</vt:lpwstr>
  </property>
  <property fmtid="{D5CDD505-2E9C-101B-9397-08002B2CF9AE}" pid="3" name="MediaServiceImageTags">
    <vt:lpwstr/>
  </property>
</Properties>
</file>