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codeName="ThisWorkbook"/>
  <mc:AlternateContent xmlns:mc="http://schemas.openxmlformats.org/markup-compatibility/2006">
    <mc:Choice Requires="x15">
      <x15ac:absPath xmlns:x15ac="http://schemas.microsoft.com/office/spreadsheetml/2010/11/ac" url="C:\Users\sandra.pereira\Downloads\"/>
    </mc:Choice>
  </mc:AlternateContent>
  <xr:revisionPtr revIDLastSave="0" documentId="8_{217364EA-E65A-4FA9-B925-E11096374B27}" xr6:coauthVersionLast="47" xr6:coauthVersionMax="47" xr10:uidLastSave="{00000000-0000-0000-0000-000000000000}"/>
  <bookViews>
    <workbookView xWindow="-120" yWindow="-120" windowWidth="29040" windowHeight="15840" firstSheet="4" activeTab="1" xr2:uid="{00000000-000D-0000-FFFF-FFFF00000000}"/>
  </bookViews>
  <sheets>
    <sheet name="INSTRUCCIONES" sheetId="3" r:id="rId1"/>
    <sheet name="ACTIVOS DE INFORMACION" sheetId="1" r:id="rId2"/>
    <sheet name="1.3. Inventario de medidas impu" sheetId="7" r:id="rId3"/>
    <sheet name="1.7. Actuaciones de policia" sheetId="8" r:id="rId4"/>
    <sheet name="1.8. Establecimiento de comerci" sheetId="9" r:id="rId5"/>
    <sheet name="1.9.Reportes de Espacio público" sheetId="10" r:id="rId6"/>
    <sheet name="1.10. Reportes de Obras y urban" sheetId="11" r:id="rId7"/>
    <sheet name="2.1. Base de datos del registro" sheetId="12" r:id="rId8"/>
    <sheet name="Datos" sheetId="5" state="hidden" r:id="rId9"/>
    <sheet name="Hoja1" sheetId="4" state="hidden" r:id="rId10"/>
  </sheets>
  <externalReferences>
    <externalReference r:id="rId11"/>
  </externalReferences>
  <definedNames>
    <definedName name="_xlnm._FilterDatabase" localSheetId="1" hidden="1">'ACTIVOS DE INFORMACION'!$A$6:$XEJ$131</definedName>
    <definedName name="_xlnm.Print_Area" localSheetId="1">'ACTIVOS DE INFORMACION'!$I$1:$AQ$6</definedName>
    <definedName name="NomSeries">[1]SER_SUBSER!$C$2:$C$54</definedName>
    <definedName name="_xlnm.Print_Titles" localSheetId="1">'ACTIVOS DE INFORMACION'!$1:$6</definedName>
    <definedName name="Valoracion" comment="Valoración de Información">Hoja1!$G$3:$G$5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31" i="1" l="1"/>
  <c r="AG131" i="1"/>
  <c r="AI131" i="1"/>
  <c r="AI11" i="1"/>
  <c r="AG11" i="1"/>
  <c r="AE11" i="1"/>
  <c r="AI8" i="1"/>
  <c r="AI9" i="1"/>
  <c r="AI10" i="1"/>
  <c r="AI12" i="1"/>
  <c r="AI13" i="1"/>
  <c r="AI14" i="1"/>
  <c r="AI15" i="1"/>
  <c r="AI16" i="1"/>
  <c r="AI17" i="1"/>
  <c r="AI18" i="1"/>
  <c r="AI19" i="1"/>
  <c r="AI20" i="1"/>
  <c r="AI21" i="1"/>
  <c r="AI22" i="1"/>
  <c r="AI23" i="1"/>
  <c r="AI24" i="1"/>
  <c r="AI25" i="1"/>
  <c r="AI26" i="1"/>
  <c r="AI27" i="1"/>
  <c r="AI28" i="1"/>
  <c r="AI29" i="1"/>
  <c r="AI30" i="1"/>
  <c r="AI31" i="1"/>
  <c r="AI32" i="1"/>
  <c r="AI33" i="1"/>
  <c r="AI34" i="1"/>
  <c r="AI35" i="1"/>
  <c r="AI36" i="1"/>
  <c r="AI37" i="1"/>
  <c r="AI38" i="1"/>
  <c r="AI39" i="1"/>
  <c r="AI40" i="1"/>
  <c r="AI41" i="1"/>
  <c r="AI42" i="1"/>
  <c r="AI43" i="1"/>
  <c r="AI44" i="1"/>
  <c r="AI45" i="1"/>
  <c r="AI46" i="1"/>
  <c r="AI47" i="1"/>
  <c r="AI48" i="1"/>
  <c r="AI49" i="1"/>
  <c r="AI50" i="1"/>
  <c r="AI51" i="1"/>
  <c r="AI52" i="1"/>
  <c r="AI53" i="1"/>
  <c r="AI54" i="1"/>
  <c r="AI55" i="1"/>
  <c r="AI56" i="1"/>
  <c r="AI57" i="1"/>
  <c r="AI58" i="1"/>
  <c r="AI59" i="1"/>
  <c r="AI60" i="1"/>
  <c r="AI61" i="1"/>
  <c r="AI62" i="1"/>
  <c r="AI63" i="1"/>
  <c r="AI64" i="1"/>
  <c r="AI65" i="1"/>
  <c r="AI66" i="1"/>
  <c r="AI67" i="1"/>
  <c r="AI68" i="1"/>
  <c r="AI69" i="1"/>
  <c r="AI70" i="1"/>
  <c r="AI71" i="1"/>
  <c r="AI72" i="1"/>
  <c r="AI73" i="1"/>
  <c r="AI74" i="1"/>
  <c r="AI75" i="1"/>
  <c r="AI76" i="1"/>
  <c r="AI77" i="1"/>
  <c r="AI78" i="1"/>
  <c r="AI79" i="1"/>
  <c r="AI80" i="1"/>
  <c r="AI81" i="1"/>
  <c r="AI82" i="1"/>
  <c r="AI83" i="1"/>
  <c r="AI84" i="1"/>
  <c r="AI85" i="1"/>
  <c r="AI86" i="1"/>
  <c r="AI87" i="1"/>
  <c r="AI88" i="1"/>
  <c r="AI89" i="1"/>
  <c r="AI90" i="1"/>
  <c r="AI91" i="1"/>
  <c r="AI92" i="1"/>
  <c r="AI93" i="1"/>
  <c r="AI94" i="1"/>
  <c r="AI95" i="1"/>
  <c r="AI96" i="1"/>
  <c r="AI97" i="1"/>
  <c r="AI98" i="1"/>
  <c r="AI99" i="1"/>
  <c r="AI100" i="1"/>
  <c r="AI101" i="1"/>
  <c r="AI102" i="1"/>
  <c r="AI103" i="1"/>
  <c r="AI104" i="1"/>
  <c r="AI105" i="1"/>
  <c r="AI106" i="1"/>
  <c r="AI107" i="1"/>
  <c r="AI108" i="1"/>
  <c r="AI109" i="1"/>
  <c r="AI110" i="1"/>
  <c r="AI111" i="1"/>
  <c r="AI112" i="1"/>
  <c r="AI113" i="1"/>
  <c r="AI114" i="1"/>
  <c r="AI115" i="1"/>
  <c r="AI116" i="1"/>
  <c r="AI117" i="1"/>
  <c r="AI118" i="1"/>
  <c r="AI119" i="1"/>
  <c r="AI120" i="1"/>
  <c r="AI121" i="1"/>
  <c r="AI122" i="1"/>
  <c r="AI123" i="1"/>
  <c r="AI124" i="1"/>
  <c r="AI125" i="1"/>
  <c r="AI129" i="1"/>
  <c r="AI130" i="1"/>
  <c r="AI126" i="1"/>
  <c r="AI127" i="1"/>
  <c r="AI128" i="1"/>
  <c r="AG8" i="1"/>
  <c r="AG9" i="1"/>
  <c r="AG10" i="1"/>
  <c r="AG12" i="1"/>
  <c r="AG13" i="1"/>
  <c r="AG14" i="1"/>
  <c r="AG15" i="1"/>
  <c r="AG16" i="1"/>
  <c r="AG17" i="1"/>
  <c r="AG18" i="1"/>
  <c r="AG19" i="1"/>
  <c r="AG20" i="1"/>
  <c r="AG21" i="1"/>
  <c r="AG22" i="1"/>
  <c r="AG23" i="1"/>
  <c r="AG24" i="1"/>
  <c r="AG25" i="1"/>
  <c r="AG26" i="1"/>
  <c r="AG27" i="1"/>
  <c r="AG28" i="1"/>
  <c r="AG29" i="1"/>
  <c r="AG30" i="1"/>
  <c r="AG31" i="1"/>
  <c r="AG32" i="1"/>
  <c r="AG33" i="1"/>
  <c r="AG34" i="1"/>
  <c r="AG35" i="1"/>
  <c r="AG36" i="1"/>
  <c r="AG37" i="1"/>
  <c r="AG38" i="1"/>
  <c r="AG39" i="1"/>
  <c r="AG40" i="1"/>
  <c r="AG41" i="1"/>
  <c r="AG42" i="1"/>
  <c r="AG43" i="1"/>
  <c r="AG44" i="1"/>
  <c r="AG45" i="1"/>
  <c r="AG46" i="1"/>
  <c r="AG47" i="1"/>
  <c r="AG48" i="1"/>
  <c r="AG49" i="1"/>
  <c r="AG50" i="1"/>
  <c r="AG51" i="1"/>
  <c r="AG52" i="1"/>
  <c r="AG53" i="1"/>
  <c r="AG54" i="1"/>
  <c r="AG55" i="1"/>
  <c r="AG56" i="1"/>
  <c r="AG57" i="1"/>
  <c r="AG58" i="1"/>
  <c r="AG59" i="1"/>
  <c r="AG60" i="1"/>
  <c r="AG61" i="1"/>
  <c r="AG62" i="1"/>
  <c r="AG63" i="1"/>
  <c r="AG64" i="1"/>
  <c r="AG65" i="1"/>
  <c r="AG66" i="1"/>
  <c r="AG67" i="1"/>
  <c r="AG68" i="1"/>
  <c r="AG69" i="1"/>
  <c r="AG70" i="1"/>
  <c r="AG71" i="1"/>
  <c r="AG72" i="1"/>
  <c r="AG73" i="1"/>
  <c r="AG74" i="1"/>
  <c r="AG75" i="1"/>
  <c r="AG76" i="1"/>
  <c r="AG77" i="1"/>
  <c r="AG78" i="1"/>
  <c r="AG79" i="1"/>
  <c r="AG80" i="1"/>
  <c r="AG81" i="1"/>
  <c r="AG82" i="1"/>
  <c r="AG83" i="1"/>
  <c r="AG84" i="1"/>
  <c r="AG85" i="1"/>
  <c r="AG86" i="1"/>
  <c r="AG87" i="1"/>
  <c r="AG88" i="1"/>
  <c r="AG89" i="1"/>
  <c r="AG90" i="1"/>
  <c r="AG91" i="1"/>
  <c r="AG92" i="1"/>
  <c r="AG93" i="1"/>
  <c r="AG94" i="1"/>
  <c r="AG95" i="1"/>
  <c r="AG96" i="1"/>
  <c r="AG97" i="1"/>
  <c r="AG98" i="1"/>
  <c r="AG99" i="1"/>
  <c r="AG100" i="1"/>
  <c r="AG101" i="1"/>
  <c r="AG102" i="1"/>
  <c r="AG103" i="1"/>
  <c r="AG104" i="1"/>
  <c r="AG105" i="1"/>
  <c r="AG106" i="1"/>
  <c r="AG107" i="1"/>
  <c r="AG108" i="1"/>
  <c r="AG109" i="1"/>
  <c r="AG110" i="1"/>
  <c r="AG111" i="1"/>
  <c r="AG112" i="1"/>
  <c r="AG113" i="1"/>
  <c r="AG114" i="1"/>
  <c r="AG115" i="1"/>
  <c r="AG116" i="1"/>
  <c r="AG117" i="1"/>
  <c r="AG118" i="1"/>
  <c r="AG119" i="1"/>
  <c r="AG120" i="1"/>
  <c r="AG121" i="1"/>
  <c r="AG122" i="1"/>
  <c r="AG123" i="1"/>
  <c r="AG124" i="1"/>
  <c r="AG125" i="1"/>
  <c r="AG129" i="1"/>
  <c r="AG130" i="1"/>
  <c r="AG126" i="1"/>
  <c r="AG127" i="1"/>
  <c r="AG128" i="1"/>
  <c r="AE8" i="1"/>
  <c r="AE9" i="1"/>
  <c r="AE10" i="1"/>
  <c r="AE12" i="1"/>
  <c r="AE13" i="1"/>
  <c r="AE14" i="1"/>
  <c r="AE15" i="1"/>
  <c r="AE16" i="1"/>
  <c r="AE17" i="1"/>
  <c r="AE18" i="1"/>
  <c r="AE19" i="1"/>
  <c r="AE20" i="1"/>
  <c r="AE21" i="1"/>
  <c r="AE22" i="1"/>
  <c r="AE23" i="1"/>
  <c r="AE24" i="1"/>
  <c r="AE25" i="1"/>
  <c r="AE26" i="1"/>
  <c r="AE27" i="1"/>
  <c r="AE28" i="1"/>
  <c r="AE29" i="1"/>
  <c r="AE30" i="1"/>
  <c r="AE31" i="1"/>
  <c r="AE32" i="1"/>
  <c r="AE33" i="1"/>
  <c r="AE34" i="1"/>
  <c r="AE35" i="1"/>
  <c r="AE36" i="1"/>
  <c r="AE37" i="1"/>
  <c r="AE38" i="1"/>
  <c r="AE39" i="1"/>
  <c r="AE40" i="1"/>
  <c r="AE41" i="1"/>
  <c r="AE42" i="1"/>
  <c r="AE43" i="1"/>
  <c r="AE44" i="1"/>
  <c r="AE45" i="1"/>
  <c r="AE46" i="1"/>
  <c r="AE47" i="1"/>
  <c r="AE48" i="1"/>
  <c r="AE49" i="1"/>
  <c r="AE50" i="1"/>
  <c r="AE51" i="1"/>
  <c r="AE52" i="1"/>
  <c r="AE53" i="1"/>
  <c r="AE54" i="1"/>
  <c r="AE55" i="1"/>
  <c r="AE56" i="1"/>
  <c r="AE57" i="1"/>
  <c r="AE58" i="1"/>
  <c r="AE59" i="1"/>
  <c r="AE60" i="1"/>
  <c r="AE61" i="1"/>
  <c r="AE62" i="1"/>
  <c r="AE63" i="1"/>
  <c r="AE64" i="1"/>
  <c r="AE65" i="1"/>
  <c r="AE66" i="1"/>
  <c r="AE67" i="1"/>
  <c r="AE68" i="1"/>
  <c r="AE69" i="1"/>
  <c r="AE70" i="1"/>
  <c r="AE71" i="1"/>
  <c r="AE72" i="1"/>
  <c r="AE73" i="1"/>
  <c r="AE74" i="1"/>
  <c r="AE75" i="1"/>
  <c r="AE76" i="1"/>
  <c r="AE77" i="1"/>
  <c r="AE78" i="1"/>
  <c r="AE79" i="1"/>
  <c r="AE80" i="1"/>
  <c r="AE81" i="1"/>
  <c r="AE82" i="1"/>
  <c r="AE83" i="1"/>
  <c r="AE84" i="1"/>
  <c r="AE85" i="1"/>
  <c r="AE86" i="1"/>
  <c r="AE87" i="1"/>
  <c r="AE88" i="1"/>
  <c r="AE89" i="1"/>
  <c r="AE90" i="1"/>
  <c r="AE91" i="1"/>
  <c r="AE92" i="1"/>
  <c r="AE93" i="1"/>
  <c r="AE94" i="1"/>
  <c r="AE95" i="1"/>
  <c r="AE96" i="1"/>
  <c r="AE97" i="1"/>
  <c r="AE98" i="1"/>
  <c r="AE99" i="1"/>
  <c r="AE100" i="1"/>
  <c r="AE101" i="1"/>
  <c r="AE102" i="1"/>
  <c r="AE103" i="1"/>
  <c r="AE104" i="1"/>
  <c r="AE105" i="1"/>
  <c r="AE106" i="1"/>
  <c r="AE107" i="1"/>
  <c r="AE108" i="1"/>
  <c r="AE109" i="1"/>
  <c r="AE110" i="1"/>
  <c r="AE111" i="1"/>
  <c r="AE112" i="1"/>
  <c r="AE113" i="1"/>
  <c r="AE114" i="1"/>
  <c r="AE115" i="1"/>
  <c r="AE116" i="1"/>
  <c r="AE117" i="1"/>
  <c r="AE118" i="1"/>
  <c r="AE119" i="1"/>
  <c r="AE120" i="1"/>
  <c r="AE121" i="1"/>
  <c r="AE122" i="1"/>
  <c r="AE123" i="1"/>
  <c r="AE124" i="1"/>
  <c r="AE125" i="1"/>
  <c r="AE129" i="1"/>
  <c r="AE130" i="1"/>
  <c r="AE126" i="1"/>
  <c r="AE127" i="1"/>
  <c r="AE128" i="1"/>
  <c r="AI7" i="1"/>
  <c r="AG7" i="1"/>
  <c r="AE7" i="1"/>
  <c r="AJ131" i="1" l="1"/>
  <c r="AK131" i="1" s="1"/>
  <c r="AJ65" i="1"/>
  <c r="AK65" i="1" s="1"/>
  <c r="AJ49" i="1"/>
  <c r="AK49" i="1" s="1"/>
  <c r="AJ33" i="1"/>
  <c r="AK33" i="1" s="1"/>
  <c r="AJ129" i="1"/>
  <c r="AJ94" i="1"/>
  <c r="AK94" i="1" s="1"/>
  <c r="AJ78" i="1"/>
  <c r="AJ46" i="1"/>
  <c r="AK46" i="1" s="1"/>
  <c r="AJ30" i="1"/>
  <c r="AK30" i="1" s="1"/>
  <c r="AJ16" i="1"/>
  <c r="AK16" i="1" s="1"/>
  <c r="AJ110" i="1"/>
  <c r="AK110" i="1" s="1"/>
  <c r="AJ62" i="1"/>
  <c r="AK62" i="1" s="1"/>
  <c r="AJ11" i="1"/>
  <c r="AK11" i="1" s="1"/>
  <c r="AJ57" i="1"/>
  <c r="AK57" i="1" s="1"/>
  <c r="AJ12" i="1"/>
  <c r="AK12" i="1" s="1"/>
  <c r="AJ41" i="1"/>
  <c r="AK41" i="1" s="1"/>
  <c r="AJ118" i="1"/>
  <c r="AK118" i="1" s="1"/>
  <c r="AJ102" i="1"/>
  <c r="AK102" i="1" s="1"/>
  <c r="AJ86" i="1"/>
  <c r="AK86" i="1" s="1"/>
  <c r="AJ8" i="1"/>
  <c r="AK8" i="1" s="1"/>
  <c r="AJ38" i="1"/>
  <c r="AJ23" i="1"/>
  <c r="AJ54" i="1"/>
  <c r="AK54" i="1" s="1"/>
  <c r="AJ70" i="1"/>
  <c r="AK70" i="1" s="1"/>
  <c r="AJ123" i="1"/>
  <c r="AK123" i="1" s="1"/>
  <c r="AJ99" i="1"/>
  <c r="AK99" i="1" s="1"/>
  <c r="AJ67" i="1"/>
  <c r="AK67" i="1" s="1"/>
  <c r="AJ43" i="1"/>
  <c r="AK43" i="1" s="1"/>
  <c r="AJ27" i="1"/>
  <c r="AK27" i="1" s="1"/>
  <c r="AJ126" i="1"/>
  <c r="AK126" i="1" s="1"/>
  <c r="AJ113" i="1"/>
  <c r="AK113" i="1" s="1"/>
  <c r="AJ97" i="1"/>
  <c r="AK97" i="1" s="1"/>
  <c r="AJ89" i="1"/>
  <c r="AK89" i="1" s="1"/>
  <c r="AJ73" i="1"/>
  <c r="AK73" i="1" s="1"/>
  <c r="AJ128" i="1"/>
  <c r="AK128" i="1" s="1"/>
  <c r="AJ107" i="1"/>
  <c r="AK107" i="1" s="1"/>
  <c r="AJ83" i="1"/>
  <c r="AK83" i="1" s="1"/>
  <c r="AJ59" i="1"/>
  <c r="AK59" i="1" s="1"/>
  <c r="AJ35" i="1"/>
  <c r="AK35" i="1" s="1"/>
  <c r="AJ121" i="1"/>
  <c r="AK121" i="1" s="1"/>
  <c r="AJ105" i="1"/>
  <c r="AK105" i="1" s="1"/>
  <c r="AJ81" i="1"/>
  <c r="AK81" i="1" s="1"/>
  <c r="AJ116" i="1"/>
  <c r="AK116" i="1" s="1"/>
  <c r="AJ108" i="1"/>
  <c r="AK108" i="1" s="1"/>
  <c r="AJ100" i="1"/>
  <c r="AK100" i="1" s="1"/>
  <c r="AJ92" i="1"/>
  <c r="AK92" i="1" s="1"/>
  <c r="AJ84" i="1"/>
  <c r="AK84" i="1" s="1"/>
  <c r="AJ76" i="1"/>
  <c r="AK76" i="1" s="1"/>
  <c r="AJ68" i="1"/>
  <c r="AK68" i="1" s="1"/>
  <c r="AJ60" i="1"/>
  <c r="AK60" i="1" s="1"/>
  <c r="AJ52" i="1"/>
  <c r="AK52" i="1" s="1"/>
  <c r="AJ44" i="1"/>
  <c r="AK44" i="1" s="1"/>
  <c r="AJ36" i="1"/>
  <c r="AK36" i="1" s="1"/>
  <c r="AJ28" i="1"/>
  <c r="AK28" i="1" s="1"/>
  <c r="AJ21" i="1"/>
  <c r="AK21" i="1" s="1"/>
  <c r="AJ14" i="1"/>
  <c r="AK14" i="1" s="1"/>
  <c r="AJ13" i="1"/>
  <c r="AK13" i="1" s="1"/>
  <c r="AJ124" i="1"/>
  <c r="AK124" i="1" s="1"/>
  <c r="AJ115" i="1"/>
  <c r="AK115" i="1" s="1"/>
  <c r="AJ91" i="1"/>
  <c r="AK91" i="1" s="1"/>
  <c r="AJ75" i="1"/>
  <c r="AK75" i="1" s="1"/>
  <c r="AJ51" i="1"/>
  <c r="AK51" i="1" s="1"/>
  <c r="AJ20" i="1"/>
  <c r="AK20" i="1" s="1"/>
  <c r="AJ127" i="1"/>
  <c r="AK127" i="1" s="1"/>
  <c r="AJ122" i="1"/>
  <c r="AK122" i="1" s="1"/>
  <c r="AJ114" i="1"/>
  <c r="AK114" i="1" s="1"/>
  <c r="AJ106" i="1"/>
  <c r="AK106" i="1" s="1"/>
  <c r="AJ98" i="1"/>
  <c r="AK98" i="1" s="1"/>
  <c r="AJ90" i="1"/>
  <c r="AK90" i="1" s="1"/>
  <c r="AJ82" i="1"/>
  <c r="AK82" i="1" s="1"/>
  <c r="AJ74" i="1"/>
  <c r="AK74" i="1" s="1"/>
  <c r="AJ66" i="1"/>
  <c r="AK66" i="1" s="1"/>
  <c r="AJ58" i="1"/>
  <c r="AK58" i="1" s="1"/>
  <c r="AJ50" i="1"/>
  <c r="AK50" i="1" s="1"/>
  <c r="AJ42" i="1"/>
  <c r="AK42" i="1" s="1"/>
  <c r="AJ34" i="1"/>
  <c r="AK34" i="1" s="1"/>
  <c r="AJ26" i="1"/>
  <c r="AK26" i="1" s="1"/>
  <c r="AJ120" i="1"/>
  <c r="AK120" i="1" s="1"/>
  <c r="AJ112" i="1"/>
  <c r="AK112" i="1" s="1"/>
  <c r="AJ104" i="1"/>
  <c r="AK104" i="1" s="1"/>
  <c r="AJ96" i="1"/>
  <c r="AK96" i="1" s="1"/>
  <c r="AJ88" i="1"/>
  <c r="AK88" i="1" s="1"/>
  <c r="AJ80" i="1"/>
  <c r="AK80" i="1" s="1"/>
  <c r="AJ72" i="1"/>
  <c r="AK72" i="1" s="1"/>
  <c r="AJ64" i="1"/>
  <c r="AK64" i="1" s="1"/>
  <c r="AJ56" i="1"/>
  <c r="AK56" i="1" s="1"/>
  <c r="AJ48" i="1"/>
  <c r="AK48" i="1" s="1"/>
  <c r="AJ40" i="1"/>
  <c r="AK40" i="1" s="1"/>
  <c r="AJ32" i="1"/>
  <c r="AK32" i="1" s="1"/>
  <c r="AJ25" i="1"/>
  <c r="AK25" i="1" s="1"/>
  <c r="AJ18" i="1"/>
  <c r="AK18" i="1" s="1"/>
  <c r="AJ10" i="1"/>
  <c r="AK10" i="1" s="1"/>
  <c r="AJ111" i="1"/>
  <c r="AK111" i="1" s="1"/>
  <c r="AJ103" i="1"/>
  <c r="AK103" i="1" s="1"/>
  <c r="AJ95" i="1"/>
  <c r="AK95" i="1" s="1"/>
  <c r="AJ87" i="1"/>
  <c r="AK87" i="1" s="1"/>
  <c r="AJ79" i="1"/>
  <c r="AK79" i="1" s="1"/>
  <c r="AJ71" i="1"/>
  <c r="AK71" i="1" s="1"/>
  <c r="AJ63" i="1"/>
  <c r="AK63" i="1" s="1"/>
  <c r="AJ55" i="1"/>
  <c r="AK55" i="1" s="1"/>
  <c r="AJ47" i="1"/>
  <c r="AK47" i="1" s="1"/>
  <c r="AJ39" i="1"/>
  <c r="AK39" i="1" s="1"/>
  <c r="AJ31" i="1"/>
  <c r="AK31" i="1" s="1"/>
  <c r="AJ24" i="1"/>
  <c r="AK24" i="1" s="1"/>
  <c r="AJ17" i="1"/>
  <c r="AK17" i="1" s="1"/>
  <c r="AJ9" i="1"/>
  <c r="AK9" i="1" s="1"/>
  <c r="AJ125" i="1"/>
  <c r="AK125" i="1" s="1"/>
  <c r="AJ117" i="1"/>
  <c r="AK117" i="1" s="1"/>
  <c r="AJ109" i="1"/>
  <c r="AK109" i="1" s="1"/>
  <c r="AJ101" i="1"/>
  <c r="AK101" i="1" s="1"/>
  <c r="AJ93" i="1"/>
  <c r="AK93" i="1" s="1"/>
  <c r="AJ85" i="1"/>
  <c r="AK85" i="1" s="1"/>
  <c r="AJ77" i="1"/>
  <c r="AK77" i="1" s="1"/>
  <c r="AJ69" i="1"/>
  <c r="AK69" i="1" s="1"/>
  <c r="AJ61" i="1"/>
  <c r="AK61" i="1" s="1"/>
  <c r="AJ53" i="1"/>
  <c r="AK53" i="1" s="1"/>
  <c r="AJ45" i="1"/>
  <c r="AK45" i="1" s="1"/>
  <c r="AJ37" i="1"/>
  <c r="AK37" i="1" s="1"/>
  <c r="AJ29" i="1"/>
  <c r="AK29" i="1" s="1"/>
  <c r="AJ22" i="1"/>
  <c r="AK22" i="1" s="1"/>
  <c r="AJ15" i="1"/>
  <c r="AK15" i="1" s="1"/>
  <c r="AJ130" i="1"/>
  <c r="AK130" i="1" s="1"/>
  <c r="AJ119" i="1"/>
  <c r="AK119" i="1" s="1"/>
  <c r="AJ19" i="1"/>
  <c r="AK19" i="1" s="1"/>
  <c r="AJ7" i="1"/>
  <c r="AK7" i="1" s="1"/>
  <c r="AK78" i="1"/>
  <c r="AK38" i="1"/>
  <c r="AK23" i="1"/>
  <c r="AK129" i="1"/>
</calcChain>
</file>

<file path=xl/sharedStrings.xml><?xml version="1.0" encoding="utf-8"?>
<sst xmlns="http://schemas.openxmlformats.org/spreadsheetml/2006/main" count="6183" uniqueCount="867">
  <si>
    <t>INSTRUCTIVO DE DILIGENCIAMIENTO</t>
  </si>
  <si>
    <t>TIPO DE ACTIVO DE INFORMACIÓN</t>
  </si>
  <si>
    <t>Código-Activo</t>
  </si>
  <si>
    <t>Registrar el ID del activo de información o número consecutivo único que identifica el activo en el inventario  "Este consecutivo lo debe registrar personal del grupo de seguridad de la Información"</t>
  </si>
  <si>
    <t>Nombre de Activo</t>
  </si>
  <si>
    <t xml:space="preserve">Registrar el nombre del  activo de información (Información - hardware - Software - Servicios Intangibles - Componentes de red - Personas - Instalaciones). </t>
  </si>
  <si>
    <t>Descripción del activos de información</t>
  </si>
  <si>
    <t>Registrar la descripción del activo de manera que sea claramente identificado por todos los miembros del proceso</t>
  </si>
  <si>
    <t>Idioma</t>
  </si>
  <si>
    <r>
      <rPr>
        <sz val="12"/>
        <color rgb="FF000000"/>
        <rFont val="Araial"/>
      </rPr>
      <t xml:space="preserve">Seleccionar el idioma base con el que viene el activo de información, de la lista desplegable. </t>
    </r>
    <r>
      <rPr>
        <b/>
        <sz val="12"/>
        <color rgb="FF000000"/>
        <rFont val="Araial"/>
      </rPr>
      <t>No aplica para personas e instalaciones</t>
    </r>
  </si>
  <si>
    <t>Tipo de activo de información</t>
  </si>
  <si>
    <t xml:space="preserve">Seleccionar en la lista desplegable, el tipo al cual pertenece el activo: Para este campo se utilizan los siguientes valores: 
(Información - hardware - Software - Servicios Intangibles - Componentes de red - Personas - Instalaciones). </t>
  </si>
  <si>
    <t>Tipo de soporte</t>
  </si>
  <si>
    <t>Análogo</t>
  </si>
  <si>
    <t>Marcar con una “X” si el documento se encuentra elaborado en soporte papel o cinta (video, cassette, película, microfilm, entre otros).</t>
  </si>
  <si>
    <t>Digital</t>
  </si>
  <si>
    <t>Marcar con una “X” en caso que el documento (registro) haya sido digitalizado o haya sufrido un proceso de conversión de una señal o soporte analógico a una representación digital (Acuerdo 027 de 2006 de Archivo General de la Nación).</t>
  </si>
  <si>
    <t>Electrónico</t>
  </si>
  <si>
    <t xml:space="preserve">Marcar con una “X” si el registro de la información generada, recibida, almacenada, y comunicada se encuentra en medios electrónicos, y permanece en estos medios durante su ciclo vital. (Acuerdo 027 de 2006 de Archivo General de la Nación). </t>
  </si>
  <si>
    <t>Descripción del Soporte</t>
  </si>
  <si>
    <t>En este se debe Indicar el soporte específico de la información: papel; cintas, películas y casetes (cine, video, audio, microfilm, etc.); discos duros; discos ópticos (CD, DVD, Blu Ray, etc.), entre otros</t>
  </si>
  <si>
    <t>Presentación de  Información</t>
  </si>
  <si>
    <r>
      <rPr>
        <sz val="12"/>
        <color rgb="FF000000"/>
        <rFont val="Araial"/>
      </rPr>
      <t xml:space="preserve">Sólo aplica </t>
    </r>
    <r>
      <rPr>
        <b/>
        <sz val="12"/>
        <color rgb="FF000000"/>
        <rFont val="Araial"/>
      </rPr>
      <t>para Digital o Electrónico</t>
    </r>
    <r>
      <rPr>
        <sz val="12"/>
        <color rgb="FF000000"/>
        <rFont val="Araial"/>
      </rPr>
      <t xml:space="preserve">. Se debe identificar la forma en la que se presenta la información o se permite su visualización o consulta, tales como: hoja de cálculo, imagen, video, documento de texto, etc. Asimismo, si es necesario, especificar la extensión del archivo en el que se encuentra dicho documento, por ejemplo .jpg, .odt, .xls. 
</t>
    </r>
    <r>
      <rPr>
        <b/>
        <sz val="12"/>
        <color rgb="FF000000"/>
        <rFont val="Araial"/>
      </rPr>
      <t>Nota: Si el documento es análogo se debe diligenciar no aplica (No Aplica)</t>
    </r>
  </si>
  <si>
    <t>Marca</t>
  </si>
  <si>
    <r>
      <rPr>
        <sz val="12"/>
        <color rgb="FF000000"/>
        <rFont val="Araial"/>
      </rPr>
      <t xml:space="preserve">Registrar la marca de fabricante del activo de información. </t>
    </r>
    <r>
      <rPr>
        <b/>
        <sz val="12"/>
        <color rgb="FF000000"/>
        <rFont val="Araial"/>
      </rPr>
      <t>Solo aplica para los casos que el Tipo de componente sea "Hardware - Software - Componente de red"</t>
    </r>
  </si>
  <si>
    <t>Plataforma</t>
  </si>
  <si>
    <r>
      <rPr>
        <sz val="12"/>
        <color rgb="FF000000"/>
        <rFont val="Araial"/>
      </rPr>
      <t xml:space="preserve">Registrar Tipo de plataforma que tienen el activo de información. </t>
    </r>
    <r>
      <rPr>
        <b/>
        <sz val="12"/>
        <color rgb="FF000000"/>
        <rFont val="Araial"/>
      </rPr>
      <t>Solo aplica para los casos que el Tipo de componente sea "Hardware - Software - Componente de red"</t>
    </r>
  </si>
  <si>
    <t>Nivel de proceso</t>
  </si>
  <si>
    <t>Seleccionar en la lista desplegable, el nivel de proceso (Nivel Central - alcaldias locales - compartido)</t>
  </si>
  <si>
    <t>Nombre del Proceso</t>
  </si>
  <si>
    <t>Registrar el nombre del proceso definido en el SIG al cual pertenece el documento de archivo (registro); en caso de no existir un proceso definido, relacione la norma y el (los) artículo(s) o función que permite la producción del documento de archivo (registro). Si no esta asociado a un proceso, escribir "NO APLICA"</t>
  </si>
  <si>
    <t xml:space="preserve"> Código del Proceso o Procedimiento </t>
  </si>
  <si>
    <t>Registrar el código del procedimiento (SIG), en el que se encuentra referenciado el documento de archivo o registro y su versión. Si se identifica una norma o función, en este campo se incluye “No Aplica (No Aplica)”.</t>
  </si>
  <si>
    <t>Propietario del Activo</t>
  </si>
  <si>
    <t>Registrar el nombre de la Persona o dependencia, dueña del activo</t>
  </si>
  <si>
    <t xml:space="preserve">Custodio del activo </t>
  </si>
  <si>
    <t>Registrar el responsable de la información almacenada en los activos de información</t>
  </si>
  <si>
    <t>¿Quién produce la información?</t>
  </si>
  <si>
    <t>Registrar el proceso que genera la información del activo</t>
  </si>
  <si>
    <t>Frecuencia de generación o actualizaciones de seguridad</t>
  </si>
  <si>
    <r>
      <rPr>
        <sz val="12"/>
        <color rgb="FF000000"/>
        <rFont val="Araial"/>
      </rPr>
      <t xml:space="preserve">Según políticas de Seguridad de la información;  registrar cada cuánto se realizan las actualizaciones correspondientes, </t>
    </r>
    <r>
      <rPr>
        <b/>
        <sz val="12"/>
        <color rgb="FF000000"/>
        <rFont val="Araial"/>
      </rPr>
      <t>para los casos que se seleccione activos de información  de tipo "Hardware - Software - Componente de red"</t>
    </r>
  </si>
  <si>
    <t>VALORACIÓN DEL ACTIVO DE INFORMACIÓN</t>
  </si>
  <si>
    <t>Ley 1712 de 2014</t>
  </si>
  <si>
    <t>De acuerdo con la Ley 1712 de 2014 se define: 
* Pública Reservada: Información disponible sólo para un proceso de la entidad y que en caso de ser conocida por terceros sin autorización puede conllevar un impacto negativo de índole legal, operativa, de pérdida de imagen o económica.
* Pública Clasificada: Información disponible para todos los procesos de la entidad y que en caso de ser conocida por terceros sin autorización puede conllevar un impacto negativo para los procesos de la misma.  Esta información es propia de la entidad o de terceros y puede ser utilizada por todos los funcionarios de la entidad para realizar labores propias de los procesos, pero no puede ser conocida por terceros sin autorización del propietario.
* Información Pública: Información que puede ser entregada o publicada sin restricciones a cualquier persona dentro y fuera de la entidad, sin que eso implique daños a terceros ni a las actividades y procesos de la entidad. 
* No Clasificada: Activos de información que deben ser incluidos en el inventario y que no han sido clasificados, deben ser tratados como activos de información Publica Reservada
Seleccionar en la lista desplegable según sea el caso.</t>
  </si>
  <si>
    <t>Excepción Ley 1712 (Objeto legítimo de la excepción) para Información Clasificada</t>
  </si>
  <si>
    <r>
      <rPr>
        <sz val="12"/>
        <color rgb="FF000000"/>
        <rFont val="Araial"/>
      </rPr>
      <t xml:space="preserve">Excepción específica dentro de las previstas en el Artículo 18 de la Ley 1712 de 2014. </t>
    </r>
    <r>
      <rPr>
        <b/>
        <sz val="12"/>
        <color rgb="FF000000"/>
        <rFont val="Araial"/>
      </rPr>
      <t>Aplica para información clasificada.</t>
    </r>
    <r>
      <rPr>
        <sz val="12"/>
        <color rgb="FF000000"/>
        <rFont val="Araial"/>
      </rPr>
      <t xml:space="preserve"> Elegir de la lista desplegable.</t>
    </r>
  </si>
  <si>
    <t>Excepción Ley 1712 (Objeto legítimo de la excepción) para Información Reservada</t>
  </si>
  <si>
    <t>Excepción específica dentro de las previstas en el Artículo 19 de la Ley 1712 de 2014.  Aplica para información reservada. Elegir de la lista desplegable.</t>
  </si>
  <si>
    <t>Fundamento constitucional o legal (para información clasificada y reservada)</t>
  </si>
  <si>
    <r>
      <rPr>
        <b/>
        <sz val="12"/>
        <color rgb="FF000000"/>
        <rFont val="Araial"/>
      </rPr>
      <t>Aplica para la información clasificada y reservada</t>
    </r>
    <r>
      <rPr>
        <sz val="12"/>
        <color rgb="FF000000"/>
        <rFont val="Araial"/>
      </rPr>
      <t>. Hacer referencia al fundamento constitucional o legal que justifica la clasificación o reserva, señalando expresamente norma, artículo, inciso o párrafo que la ampara. Seleccionar de la lista desplegable, según sea el caso.</t>
    </r>
  </si>
  <si>
    <t>Fundamento jurídico de la excepción (justificación)</t>
  </si>
  <si>
    <t>Explicar o justificar por qué la información debe ser clasificada o reservada, bajo el fundamento constitucional o legal nombrado en la casilla anterior.Seleccionar de la lista desplegable, según sea el caso.</t>
  </si>
  <si>
    <t>Tipo de excepción</t>
  </si>
  <si>
    <t>En la lista desplegable, indicar si la totalidad del activo o la información contenida es: clasificada o reservada (total), si solo una parte corresponde a esta calificación (parcial) o no le aplica ninguna..</t>
  </si>
  <si>
    <t>Plazo de clasificación o reserva</t>
  </si>
  <si>
    <r>
      <t xml:space="preserve">Indicar el plazo para la clasificación de confidencialidad del activo, lo que se puede expresar en medida de tiempo o con respecto al cumplimiento de alguna condición (como por ejemplo 10 años o hasta que se dicte sentencia sobre el caso). </t>
    </r>
    <r>
      <rPr>
        <b/>
        <sz val="12"/>
        <color theme="1"/>
        <rFont val="Araial"/>
      </rPr>
      <t>Para los activos de</t>
    </r>
    <r>
      <rPr>
        <b/>
        <sz val="12"/>
        <rFont val="Araial"/>
      </rPr>
      <t xml:space="preserve"> información clasificada</t>
    </r>
    <r>
      <rPr>
        <b/>
        <sz val="12"/>
        <color theme="1"/>
        <rFont val="Araial"/>
      </rPr>
      <t xml:space="preserve"> puede ser </t>
    </r>
    <r>
      <rPr>
        <b/>
        <sz val="12"/>
        <rFont val="Araial"/>
      </rPr>
      <t xml:space="preserve"> "ilimitada"</t>
    </r>
    <r>
      <rPr>
        <b/>
        <sz val="12"/>
        <color theme="1"/>
        <rFont val="Araial"/>
      </rPr>
      <t xml:space="preserve">, para los de </t>
    </r>
    <r>
      <rPr>
        <b/>
        <sz val="12"/>
        <rFont val="Araial"/>
      </rPr>
      <t>información reservada, puede durar como máximo 15 años</t>
    </r>
  </si>
  <si>
    <t>Ley 1581 de 2012
¿Contiene datos personales?</t>
  </si>
  <si>
    <t>Seleccionar de la lista desplegable, según sea el caso. Marcar con SI, sí el documento contiene datos de niños o adolescentes.</t>
  </si>
  <si>
    <t>Ley 1581 de 2012
¿Contiene datos de menores de 18 años?</t>
  </si>
  <si>
    <t>Seleccionar de la lista desplegable, según sea el caso. Marcar con SI, sí el documento tiene datos personales, es decir información vinculada o que pueda asociarse a una o varias personas naturales determinadas o determinables.</t>
  </si>
  <si>
    <t>Ley 1581 de 2012
Tipo de Datos personales que contiene</t>
  </si>
  <si>
    <t>Seleccionar en la lista desplegable, el tipo de datos personales que contiene el archivo.</t>
  </si>
  <si>
    <t>Nivel de Confidencialidad</t>
  </si>
  <si>
    <t>Registrar la clasificación de acuerdo con lo indicado en la tabla 1 de la guía G-R1-04 "Lineamientos para la identificación, valoración y clasificación de activos de información". Seleccionar en la lista desplegable, según consideren.</t>
  </si>
  <si>
    <t>Nivel de Integridad</t>
  </si>
  <si>
    <t>Nivel de Disponibilidad</t>
  </si>
  <si>
    <t>Criticidad</t>
  </si>
  <si>
    <r>
      <t xml:space="preserve">Es un </t>
    </r>
    <r>
      <rPr>
        <b/>
        <sz val="12"/>
        <color rgb="FF000000"/>
        <rFont val="Araial"/>
      </rPr>
      <t>cálculo automático</t>
    </r>
    <r>
      <rPr>
        <sz val="12"/>
        <color indexed="8"/>
        <rFont val="Araial"/>
      </rPr>
      <t xml:space="preserve"> que determina el valor general del activo de la información de acuerdo con la clasificación:
* Alta: activos de TI con los cuales la clasificación de información en dos o todas las propiedades (Confidencialidad, Integridad y Disponibilidad) son altas. 
* Media: Activos de TI en los cuales la clasificación de la información es alta en una de sus propiedades (Confidencialidad, Integridad y Disponibilidad) o al menos una de ellas es de nivel medio. 
* Baja: Activos de TI en los cuales la clasificación de la información es en todos sus niveles es baja
</t>
    </r>
    <r>
      <rPr>
        <b/>
        <sz val="12"/>
        <color rgb="FF000000"/>
        <rFont val="Araial"/>
      </rPr>
      <t>NO MODIFICAR</t>
    </r>
  </si>
  <si>
    <t>Ubicación del activo de información</t>
  </si>
  <si>
    <t>Describe la ubicación tanto física como electrónica del activo de información. Para activos tipo software e información, colocar la respectiva URL. Para otros activos, colocar la respectiva dirección física.</t>
  </si>
  <si>
    <t>Respaldo de la información</t>
  </si>
  <si>
    <t>¿Se realiza Backup?</t>
  </si>
  <si>
    <t>Se debe responder si a ese activo de tecnologías de la información se le hace backup: SI/ NO</t>
  </si>
  <si>
    <t>Tipo de Backup</t>
  </si>
  <si>
    <t>Tipo de Backup:  Seleccionar en lista desplegable solo se en campo anterior se respodió SI, de acuerdo con:
* Completo: Respaldo completo de toda la información alojada en el activo de tecnologías de la Información
* Incremental: Hace una copia de todos los archivos que han sido modificados desde el último backup completo realizado. 
* Diferencial: Corresponde a la última información adicionada al activo y que no se encuentra en el backup inmediatamente anterior.
*Espejo: Cuando se cuenta con un servidor gemelo en otra ubicación.
*No aplica: Cuando no se realiza backup</t>
  </si>
  <si>
    <t>Periodicidad</t>
  </si>
  <si>
    <t>Seleccionar de la lista desplegable la frecuencia con que se realiza copias de respaldo a la información, en caso de que se realicen.</t>
  </si>
  <si>
    <t>Lugar de Almacenamiento</t>
  </si>
  <si>
    <r>
      <t xml:space="preserve">Registrar el lugar donde se resguarda la información generada en backup. </t>
    </r>
    <r>
      <rPr>
        <b/>
        <sz val="12"/>
        <color theme="1"/>
        <rFont val="Araial"/>
      </rPr>
      <t>Para activos tipo hardware (servidores), software e información, colocar la respectiva URL.Para los otros activos NO se realiza backup.</t>
    </r>
  </si>
  <si>
    <t xml:space="preserve">Control de acceso </t>
  </si>
  <si>
    <t>Nombre y Apellidos</t>
  </si>
  <si>
    <r>
      <t xml:space="preserve">Registrar el nombre y apellido del servidor publico, contratista o proveedor que accede al activo de información. </t>
    </r>
    <r>
      <rPr>
        <b/>
        <sz val="12"/>
        <color theme="1"/>
        <rFont val="Araial"/>
      </rPr>
      <t>En caso de ser varias personas las que acceden, generar una pestaña (hoja) aparte con el nombre del activo y los titulos de las columnas desde AQ hasta AY.</t>
    </r>
  </si>
  <si>
    <t xml:space="preserve">Tipo Usuario </t>
  </si>
  <si>
    <t>Registrar el tipo de  usuario de la lista desplegable (funcionario- contratista - proveedor)</t>
  </si>
  <si>
    <t>Nombre Cuenta Usuario</t>
  </si>
  <si>
    <t>Registrar el usuario que fue asignado para el ingreso al dominio.</t>
  </si>
  <si>
    <t>Rol y/o Perfil</t>
  </si>
  <si>
    <t>Registrar el tipo de usuario que tiene el usuario de la lista desplegable (Administrador, edición, consulta)</t>
  </si>
  <si>
    <t>Permisos</t>
  </si>
  <si>
    <t>Registrar qué permisos sobre el activos tiene(n) el(os) usuario(s) (Lectura - Escritura - eliminación)</t>
  </si>
  <si>
    <t>Quien autorizo</t>
  </si>
  <si>
    <t>Registre quien autorizo el acceso del usuario al activos de información</t>
  </si>
  <si>
    <t>Elaborado por:</t>
  </si>
  <si>
    <t xml:space="preserve">Registrar el nombre de la persona designada por el áreas para el diligenciamiento de la matriz de identificación, clasificación y valoración de activos de información </t>
  </si>
  <si>
    <t>Cargo</t>
  </si>
  <si>
    <t xml:space="preserve">Registrar cargo de la  persona designada por el áreas para el diligenciamiento de la matriz de identificación, clasificación y valoración de activos de información </t>
  </si>
  <si>
    <t xml:space="preserve">Fecha </t>
  </si>
  <si>
    <t xml:space="preserve">Registrar fecha de diligenciamiento de la matriz de identificación, clasificación y valoración de activos de información </t>
  </si>
  <si>
    <t>Aprobado por:</t>
  </si>
  <si>
    <t xml:space="preserve">Registrar el nombre de la persona que  aprueba la matriz de  identificación, clasificación y valoración de activos de información </t>
  </si>
  <si>
    <t xml:space="preserve">Cargo </t>
  </si>
  <si>
    <t xml:space="preserve">Registrar cargo de la  persona que aprueba la matriz de identificación, clasificación y valoración de activos de información </t>
  </si>
  <si>
    <t xml:space="preserve">Registrar fecha de aprobación de la matriz de identificación, clasificación y valoración de activos de información </t>
  </si>
  <si>
    <t xml:space="preserve">FORMATO IDENTIFICACIÓN, VALORACIÓN Y CLASIFICACIÓN DE ACTIVOS DE INFORMACIÓN </t>
  </si>
  <si>
    <t>Código: GDI-TIC-F032
Versión:   02
Vigencia:   03 de marzo de 2023
Caso HOLA:  307110</t>
  </si>
  <si>
    <t>Descripción  del activos de información</t>
  </si>
  <si>
    <t>Tipo de Soporte</t>
  </si>
  <si>
    <t>Tipo de Clasificación</t>
  </si>
  <si>
    <t>ley 1581</t>
  </si>
  <si>
    <t>RESPALDO DE INFORMACIÓN</t>
  </si>
  <si>
    <t>CONTROL DE ACCESO</t>
  </si>
  <si>
    <t>Tipo Usuario</t>
  </si>
  <si>
    <t>Quién Autorizó</t>
  </si>
  <si>
    <t>Excepción Ley 1712 - Art. 18 (Objeto legítimo de la excepción) para Información Clasificada</t>
  </si>
  <si>
    <t>Excepción Ley 1712 - Art. 19 (Objeto legítimo de la excepción) para Información Reservada</t>
  </si>
  <si>
    <t>¿Contiene datos personales?</t>
  </si>
  <si>
    <t>¿Contiene datos de menores de 18 años?</t>
  </si>
  <si>
    <t>Tipo de Dato Personal</t>
  </si>
  <si>
    <t>conf</t>
  </si>
  <si>
    <t>int</t>
  </si>
  <si>
    <t>disp</t>
  </si>
  <si>
    <t>Lectura</t>
  </si>
  <si>
    <t>Escritura</t>
  </si>
  <si>
    <t>Eliminación</t>
  </si>
  <si>
    <t>Nombre</t>
  </si>
  <si>
    <t>NL-AI01</t>
  </si>
  <si>
    <t>1.1. Base de datos de planeación de número de operativos</t>
  </si>
  <si>
    <t>Contiene la programación de los operativos a realizar en materia de IVC tales como actividad economica, establecimientos de comercio, obras y urbanismos, cerros orientales (éste ultimo cuando aplique)</t>
  </si>
  <si>
    <t>ESPAÑOL</t>
  </si>
  <si>
    <t>Información</t>
  </si>
  <si>
    <t>X</t>
  </si>
  <si>
    <t>medio magnetico-Matriz a cargo del Referente de Seguridad de la localidad.
Correo electrónico para convocatoria o por Orfeo.
El cronograma de operativos es diligenciado de acuerdo con el procedimiento.</t>
  </si>
  <si>
    <t>Excel y PDF</t>
  </si>
  <si>
    <t>N/A</t>
  </si>
  <si>
    <t>LOCAL</t>
  </si>
  <si>
    <t>GET-IVC INSPECCIÓN VIGILANCIA Y CONTROL</t>
  </si>
  <si>
    <t>GET-IVC-P042 Procedimiento para la Inspección, Vigilancia y Control en Actividad Económica
GET-IVC-P043 Procedimiento Inspección, Vigilancia y Control para obras y urbanismo
GET-IVC-P044 Procedimiento para la Inspección, Vigilancia y Control en el  espacio público
GET-IVC-P046 Procedimiento de control de tarifas en estacionamiento fuera de vía cuando se inicia de oficio
 GET-IVC-P047 Procedimiento para la Inspección, Vigilancia y Control en Metrología Legal</t>
  </si>
  <si>
    <t>ALCALDIA LOCAL</t>
  </si>
  <si>
    <t>Alcaldía local - Area de Gestión Policiva - AGJP</t>
  </si>
  <si>
    <t>No Aplica</t>
  </si>
  <si>
    <t>CLASIFICADA</t>
  </si>
  <si>
    <t>1.) El derecho de toda persona a la intimidad, bajo las limitaciones propias que impone la condición de servidor público, en concordancia con lo estipulado por el artículo 24 de la Ley 1437 de 2011”.</t>
  </si>
  <si>
    <t>Artículo 15 constitución Política.</t>
  </si>
  <si>
    <t>Ley 1712 de 2014, para clasificada Art. 18,</t>
  </si>
  <si>
    <t>Parcial</t>
  </si>
  <si>
    <t>Duración ilimitada en los términos del parágrafo del artículo 18 de la Ley 1712 de 2014</t>
  </si>
  <si>
    <t xml:space="preserve">SI </t>
  </si>
  <si>
    <t xml:space="preserve">NO </t>
  </si>
  <si>
    <t>PRIVADOS</t>
  </si>
  <si>
    <t>MEDIO</t>
  </si>
  <si>
    <t>ALTO</t>
  </si>
  <si>
    <t>https://docs.google.com/spreadsheets/d/1txjXvDYVlbJ5Kbo3lBC0EUMPaRAVC0kXwL2ELy0hirE/edit#gid=624036038</t>
  </si>
  <si>
    <t>COMPLETA</t>
  </si>
  <si>
    <t>MENSUAL</t>
  </si>
  <si>
    <t>JOHN CARRILLO PALLARES</t>
  </si>
  <si>
    <t>Funcionario</t>
  </si>
  <si>
    <t>john.carrillo</t>
  </si>
  <si>
    <t>Administrador</t>
  </si>
  <si>
    <t>x</t>
  </si>
  <si>
    <t>Profesional Esp. 222-24</t>
  </si>
  <si>
    <t>NL-AI02</t>
  </si>
  <si>
    <t>1.2. Base de datos de número de operativos ejecutados</t>
  </si>
  <si>
    <t>Contiene el número de operativos realizados en materia de IVC tales como actividad economica, establecimientos de comercio, obras y urbanismos, cerros orientales (éste ultimo cuando aplique)</t>
  </si>
  <si>
    <t>0 a 5 años</t>
  </si>
  <si>
    <t>PLATAFORMA DISTRITAL PARA Registro Actividades de Inspección Vigilancia y Control</t>
  </si>
  <si>
    <t>NL-AI03</t>
  </si>
  <si>
    <t>1.3. Inventario de medidas impuestas de inspecciones de policía, desagregadas por su tipo</t>
  </si>
  <si>
    <t>Contiene la cantidad de medidas impuestas clasificada por los comportamientos, contrarios a la convivencia definidos en el código Nacional de Policía</t>
  </si>
  <si>
    <t>medio magnetico-El Sistema de Actuaciones Administrativas y Procesos Policivos de la Secretaría Distrital de Gobierno permite descargars el inventario de medidas impuestas en las inspecciones</t>
  </si>
  <si>
    <t>GET-IVC-P044 Procedimiento para la Inspección, Vigilancia y Control en el  espacio público
GET-IVC-P025 Procedimiento verbal abreviado en caso de comportamientos contrarios a la convivencia. Ley 1801 de 2016</t>
  </si>
  <si>
    <t>aplicativo ARCO -https://app.gobiernobogota.gov.co/ARCO_PROD/</t>
  </si>
  <si>
    <t>Documento fisico papel</t>
  </si>
  <si>
    <t>Word y PDF</t>
  </si>
  <si>
    <t>Total</t>
  </si>
  <si>
    <t>PUBLICOS</t>
  </si>
  <si>
    <t>NO APLICA</t>
  </si>
  <si>
    <t>Contratista</t>
  </si>
  <si>
    <t>NL-AI05</t>
  </si>
  <si>
    <t>1.5. Informe del operativo</t>
  </si>
  <si>
    <t xml:space="preserve">Informe en el cual se especifica el desarrollo del operativo, dejando en ocasiones constancia fotografica </t>
  </si>
  <si>
    <t xml:space="preserve">medio magnetico-Los informes de operativo  digitalizados y subidos en la plataforma distrital de registro de actividades </t>
  </si>
  <si>
    <t xml:space="preserve">Excel, Word, y PDF </t>
  </si>
  <si>
    <t>Alcaldía local - Area de Gestión Policiva - IVC</t>
  </si>
  <si>
    <t>PÚBLICA</t>
  </si>
  <si>
    <t>PDF</t>
  </si>
  <si>
    <t>NL-AI07</t>
  </si>
  <si>
    <t>1.7. Actuaciones de policia</t>
  </si>
  <si>
    <t>Procedimientos por medio de los cuales al autoridad policiva establece un orden frente a comportamientos contrarios a las normas de convivencia.</t>
  </si>
  <si>
    <t>Medio Magnetico-Aplicativo Arco
Son acciones realizadas  por las autoridades de policia de la localidad</t>
  </si>
  <si>
    <t>GET-IVC-P005 Procedimiento verbal abreviado Ley 1801 de 2016 para temáticas prioritarias
GET-IVC-P006 Procedimiento verbal inmediato Ley 1801 de 2016- segunda instancia - para temáticas prioritarias.
GET-IVC-P010 Sanción a las violaciones de las reglas de convivencia-procedimiento ordinario
GET-IVC-P013 Sanción a las violaciones de las reglas de convivencia - procedimiento sumario
GET-IVC-P015 Perturbación a la posesión, por despojo, a la mera tenencia y al ejercicio de servidumbre
GET-IVC-P016 Amparo al domicilio
GET-IVC-P025 Procedimiento verbal abreviado en caso de comportamientos contrarios a la convivencia. Ley 1801 de 2016
GET-IVC-P026 Procedimiento verbal abreviado para la protección de bienes inmuebles. Ley 1801 de 2016
GET-IVC-P035 Procedimiento Administrativo Sancionatorio - Ley 1437 de 2011 Control de Obras y Urbanismo</t>
  </si>
  <si>
    <t>Inspecciones de policía</t>
  </si>
  <si>
    <t>aplicativo ARCO - https://app.gobiernobogota.gov.co/ARCO_PROD/</t>
  </si>
  <si>
    <t>NL-AI08</t>
  </si>
  <si>
    <t>1.8. Establecimiento de comercio visitados</t>
  </si>
  <si>
    <t>Las sanciones buscan determinar el restablecimiento de las condiciones de legalidad en materia de Espacio público, establecimiento de comercio, obras y urbanismo. Al ser categorías distintas, en un establecimiento se verifica su documentación, la legalidad de su actividad económica. Si se verifica una construcción, esto pasa a otra categoría de operativo que es régimen de obra y este es autónomo independientemente si en la obra hay un establecimiento de comercio.
El informe es entregado a DGP y OAP teniendo como soporte la Base de datos de número de operativos ejecutados</t>
  </si>
  <si>
    <t xml:space="preserve">Medios Magneticos- Los informes de operativo  digitalizados y subidos en la plataforma distrital de registro de actividades </t>
  </si>
  <si>
    <t xml:space="preserve">GET-IVC-P034 Procedimiento Administrativo Sancionatorio - Ley 1437 de 2011 Control de Espacio Público </t>
  </si>
  <si>
    <t>PLATAFORMA DISTRITAL PARA Registro Actividades de Inspección Vigilancia y Control
https://dgp-sdg.wixsite.com/dgp-microsite/ivc</t>
  </si>
  <si>
    <t>NL-AI09</t>
  </si>
  <si>
    <t>1.9.Reportes de Espacio público  (incluidos cerros y río Bogotá)</t>
  </si>
  <si>
    <t>Son acciones que se ejecutan para la supresión de peligros ocasionados por los comportamientos contrarios a la convivencia ciudadana
Relación actas de visita realizadas para la protección de la integridad del espacio público por la Alcaldia Local antes de la expedición de la Ley 1801 de 2016</t>
  </si>
  <si>
    <t>Medios Magneticos- Son acciones realizadas  por las autoridades de policia de la localidad
Aplicativo Si actua
Aplicativo Arco
Sharepoint DGP</t>
  </si>
  <si>
    <t xml:space="preserve">GET-IVC-P025 Procedimiento verbal abreviado en caso de comportamientos contrarios a la convivencia. Ley 1801 de 2016
GET-IVC-P033 Procedimiento restitución del espacio público - Decreto 01 de 1984
GET-IVC-P034 Procedimiento Administrativo Sancionatorio - Ley 1437 de 2011 Control de Espacio Público </t>
  </si>
  <si>
    <t>NL-AI10</t>
  </si>
  <si>
    <t>1.10. Reportes de Obras y urbanismo</t>
  </si>
  <si>
    <t>Cantidad de visitas realizadas para mantener el control de obras y urbanismo</t>
  </si>
  <si>
    <t>GET-IVC-P035 Procedimiento Administrativo Sancionatorio - Ley 1437 de 2011 Control de Obras y Urbanismo</t>
  </si>
  <si>
    <t>SEMIPRIVADOS</t>
  </si>
  <si>
    <t>NL-AI11</t>
  </si>
  <si>
    <t>1.11. Reportes de multas al FDL</t>
  </si>
  <si>
    <t>Cantidad de multas que expide el alcalde local en virtud de las actuaciones iniciadas antes de la vigencia de la Ley 1801 de 2016</t>
  </si>
  <si>
    <t>Medios Magneticos- Base de datos de las multas del FDL</t>
  </si>
  <si>
    <t>GET-IVC-P007 Procedimiento gestión de multas y cobro persuasivo</t>
  </si>
  <si>
    <t>Alcaldía local - Area de Gestión Policiva - Inspecciones</t>
  </si>
  <si>
    <t>https://docs.google.com/file/d/1l3rxtFlKk43BssVNL-jzfAw6guVrpv6m/edit?usp=docslist_api&amp;filetype=msexcel</t>
  </si>
  <si>
    <t>Dirección de Tecnologías e Información</t>
  </si>
  <si>
    <t>PILAR PALOMO</t>
  </si>
  <si>
    <t>adriana.archila</t>
  </si>
  <si>
    <t>NL-AI12</t>
  </si>
  <si>
    <t>2.1. Base de datos del registro de perros de manejo especial</t>
  </si>
  <si>
    <t>Contiene los datos del tenedor del perro de manejo especial como su nombre, apellido, cédula, telefono, Dirección, Correo Electronico. Además, contiene informacion sobre el perro, como los datos de la raza, sexo, caracteristicas fenotipicas (color, manchas, tamaño), qué vacunas tiene, el estado de salud (vacunas y fechas y si esta desparacitado y la ultima fecha), si tiene o no microchip, si estar esterilizado, y cual es el género de servicio (si se destina para compañia, rescate o compañia en el hogar). Si han tenido  antecedentes de agresión a personas o a bienes muebles y si el tenedor ha adquerido la poliza para el canino.</t>
  </si>
  <si>
    <t>No tiene procedimiento asociado</t>
  </si>
  <si>
    <t>Alcaldía local - Despacho alcalde(sa)</t>
  </si>
  <si>
    <t>15 años</t>
  </si>
  <si>
    <t>http://129.213.159.139:7777/siActua/faces/login.jspx</t>
  </si>
  <si>
    <t>NL-AI13</t>
  </si>
  <si>
    <t>Base de datos registro caninos y maltrato animal</t>
  </si>
  <si>
    <t>Excel</t>
  </si>
  <si>
    <t>NL-AI14</t>
  </si>
  <si>
    <t>3.2. Seguimiento al Plan de Acción del CLG</t>
  </si>
  <si>
    <t>Documento en donde se establece el estado de las actividades y metas priorizadas por los sectores y la Alcaldía local</t>
  </si>
  <si>
    <t>Archivo físico papal, Excel Medios Magneticos</t>
  </si>
  <si>
    <t>Excel, Word</t>
  </si>
  <si>
    <t>GET-GPL GESTIÓN PÚBLICA TERRITORIAL LOCAL</t>
  </si>
  <si>
    <t>GET-GPL-P001 Funcionamiento Consejo Local de Gobierno</t>
  </si>
  <si>
    <t>Alcaldía local - Area de Gestión del Desarrollo Local</t>
  </si>
  <si>
    <t>Area de Participacion Alcaldia Local de Chapinero-Computador HP no identificado</t>
  </si>
  <si>
    <t>FABIOLA VASQUEZ PEDRAZA</t>
  </si>
  <si>
    <t>fabiola.vasquez</t>
  </si>
  <si>
    <t>NL-AI15</t>
  </si>
  <si>
    <t>3.3. Actas del Consejo Local de Gobierno</t>
  </si>
  <si>
    <t>Documento que refleja las decisiones de los representantes de los sectores y de la Alcaldía local sobre las temáticas propuestas en el orden del día para el cual fue citado.</t>
  </si>
  <si>
    <t>GET-GPL-P004 Procedimiento para la formulación y seguimiento a los proyectos de inversión local.</t>
  </si>
  <si>
    <t>NL-AI16</t>
  </si>
  <si>
    <t>4.1. Base de datos de las propiedades horizontales registradas en la entidad.</t>
  </si>
  <si>
    <t>Documento en el que se relacionan los datos básico de las propiedades horizontales de la localidad que solicitaron inscripción</t>
  </si>
  <si>
    <t>medio magnetico Word, documento en fisico papel</t>
  </si>
  <si>
    <t>Consulta</t>
  </si>
  <si>
    <t>NL-AI17</t>
  </si>
  <si>
    <t>4.2. Inscripción de la Propiedad Horizontal</t>
  </si>
  <si>
    <t>Medios Magneticos- Hoja de calculo</t>
  </si>
  <si>
    <t>Formulario</t>
  </si>
  <si>
    <t>SAC- SERVICIO A LA CIUDADANIA</t>
  </si>
  <si>
    <t>SAC-IN005  Instrucciones para la expedición certificado de propiedad horizontal, extinción de la propiedad</t>
  </si>
  <si>
    <t>Alcaldía local - Area de Gestión Policiva - Atención al ciudadano</t>
  </si>
  <si>
    <t>https://tramitessdg.gobiernobogota.gov.co/TramitesSDG_PD/</t>
  </si>
  <si>
    <t>NL-AI18</t>
  </si>
  <si>
    <t>4.3. Inscripción o cambio del representante legal y/o revisor fiscal de la Propiedad Horizontal</t>
  </si>
  <si>
    <t>Documento en el que se relacionan los datos básico de las propiedades horizontales de la localidad que solicitaron inscripción y/o cambio del representante legal</t>
  </si>
  <si>
    <t>NL-AI19</t>
  </si>
  <si>
    <t>4.4. Registro de Extinción de la Propiedad Horizontal</t>
  </si>
  <si>
    <t>Documento en el que se relacionan los datos básico de las propiedades horizontales de la localidad que solicitaron extinción</t>
  </si>
  <si>
    <t>NL-AI20</t>
  </si>
  <si>
    <t>4.5. Reportes solicitudes de inscripción en el registro de propiedad horizontal</t>
  </si>
  <si>
    <t>Documento en el que se relacionan la cantidad de solicitudes realizadas</t>
  </si>
  <si>
    <t>NL-AI21</t>
  </si>
  <si>
    <t>NL-AI22</t>
  </si>
  <si>
    <t>5.2. Propuesta Inicial Plan de Desarrollo</t>
  </si>
  <si>
    <t>Documento en el que se relaciona los proyectos y metas para ejecutar en el periodo de gobierno. De acuerdo a la Ley 152 de 1994 se llama Bases del Plan.</t>
  </si>
  <si>
    <t>Documento publicado en pagina web
Archivo digital
Los formatos fueron suministrados por IDEPAC y la SDP.</t>
  </si>
  <si>
    <t>GET-GPL-P002 Elaboración, Aprobación y Seguimiento del Plan de Desarrollo Local
GET-GPL-P004 Procedimiento para la Formulación y Seguimiento a los Proyectos de Inversión Local</t>
  </si>
  <si>
    <t>Edición</t>
  </si>
  <si>
    <t>OSCAR YESID RAMOS CALDERON</t>
  </si>
  <si>
    <t>Alcalde local</t>
  </si>
  <si>
    <t>NL-AI23</t>
  </si>
  <si>
    <t>5.3. Solicitud de concepto de viabilidad del sector para los proyectos de inversión</t>
  </si>
  <si>
    <t>Documento que suministra de manera detallada el soporte técnico del proyecto y que posibilita realizar inversiones con los recursos de los FDL a fin de producir cambios positivos en la calidad de vida de los ciudadanos. 
Contiene la información técnica para la viabilidad económica, financiera y social de los proyectos de inversión</t>
  </si>
  <si>
    <t>GET-GPL-P004 Procedimiento para la Formulación y Seguimiento a los Proyectos de Inversión Local</t>
  </si>
  <si>
    <t>NL-AI24</t>
  </si>
  <si>
    <t>5.4. Estadísticas Encuentros Ciudadanos</t>
  </si>
  <si>
    <t>El numero de participantes y/o asistentes a los encuentros ciudadanos.
Contiene la información correspondiente a la cantidad de personas inscritas, los asistentes a las sesiones de trabajo, identificación de problemáticas y de propuestas de los ciudadanos con intereses en la localidad.</t>
  </si>
  <si>
    <t>Documentos fisicos papel / Archivo PDF Medios Magneticos</t>
  </si>
  <si>
    <t>Alcaldía local - Area de Gestión del Desarrollo Local - Planeación</t>
  </si>
  <si>
    <t>BAJO</t>
  </si>
  <si>
    <t>NL-AI25</t>
  </si>
  <si>
    <t>5.5. Proyecto de Acuerdo Plan de Desarrollo Local</t>
  </si>
  <si>
    <t>Instrumento para compilar los proyectos asosciados a las metas e indicadores.
Matriz que consolida las propuestas formuladas por la comunidad en los encuentros ciudadanos asociadas a los conceptos de gasto.</t>
  </si>
  <si>
    <t>Documento publicando en pagina web
Archivo físico papel y virtual de la asistencia.
Documentos en word  excel Medios Magneticos-
Actas y planillas votación física presupuestos participativos</t>
  </si>
  <si>
    <t>GET-GPL-P002 Elaboración, Aprobación y Seguimiento del Plan de Desarrollo Local
GET-GPL-P004 Procedimiento para la Formulación y Seguimiento a los Proyectos de Inversión Local</t>
  </si>
  <si>
    <t>Alcaldía local - Area de Gestión del Desarrollo Local - Referente de participación Local</t>
  </si>
  <si>
    <t>OSCAR MAESTRE</t>
  </si>
  <si>
    <t>oscar.maestre</t>
  </si>
  <si>
    <t>NL-AI26</t>
  </si>
  <si>
    <t>5.6. Plan de Desarrollo Local</t>
  </si>
  <si>
    <t>Documento con los ajustes respectivos realizados al borrador inicial.
Es un instrumento de la planeación en el que se establece el marco del desarrollo de la localidad con una visión estratégica compartida y de futuro, el cual es resultado de un proceso de concertación entre los diversos actores de la planeación local. En él se definen las prioridades del desarrollo para orientar la aplicación racional de los recursos de los fondos de Desarrollo Local, permitiendo así concebir objetivos y metas alcanzables en un período determinado</t>
  </si>
  <si>
    <t>Medios Magneticos- Matriz de seguimiento
Archivo digital</t>
  </si>
  <si>
    <t>NL-AI27</t>
  </si>
  <si>
    <t>5.7. Actas de reunión proyecto de inversión</t>
  </si>
  <si>
    <t>Formatos de reunión. Contiene información mesas técnicas internas o con enlaces de los sectores en la localidad. Se agrega en acta final de acuerdos participativos que se encuentra publicada</t>
  </si>
  <si>
    <t>Medios Magneticos- Archivo PDF
Documento publicando en pagina web</t>
  </si>
  <si>
    <t>NL-AI28</t>
  </si>
  <si>
    <t>5.8. DTS</t>
  </si>
  <si>
    <t>Documento Técnico de Soporte por cada proyecto, de acuerdo al POAI de la Alcaldía Local.
Documento que suministra de manera detallada el soporte técnico del proyecto y que posibilita realizar inversiones con los recursos de los FDL a fin de producir cambios positivos en la calidad de vida de los ciudadanos.</t>
  </si>
  <si>
    <t xml:space="preserve">Formato de reunión. Archivo PDF Medios Magneticos- </t>
  </si>
  <si>
    <t>GET-GPL-P004 Procedimiento para la Formulación y Seguimiento a los Proyectos de Inversión Local
GCO-GCI-P001 Procedimiento para la adquisición y administración de bienes y servicios</t>
  </si>
  <si>
    <t>NL-AI29</t>
  </si>
  <si>
    <t>5.9. FICHA EBI</t>
  </si>
  <si>
    <t>Documento que genera el aplicativo SEGPLAN y que aporta la información básica del proyecto y se elabora a partir del DTS. 
Contiene la información resumen de proyecto de inversión, código, nombre, concepto viabilidad, metas, diagnóstico e información financiera.</t>
  </si>
  <si>
    <t>GET-GPL-P004 Procedimiento para la Formulación y Seguimiento a los Proyectos de Inversión Local
PLE-PIN-P008 Procedimiento Formulación, programación y seguimiento a los proyectos de inversión</t>
  </si>
  <si>
    <t>NL-AI30</t>
  </si>
  <si>
    <t>5.10. Base de datos de seguimiento a proyecto de inversión</t>
  </si>
  <si>
    <t>Matrices de seguimiento a la ejecución de los proyectos.
Contiene información del proyecto de inversión: código, nombre, meta, avance presupuestal y físico, avance en cada vigencia</t>
  </si>
  <si>
    <t>Archivo PDF Medios Magneticos-  generado en aplicativo SEGPLAN-Módulo reportes</t>
  </si>
  <si>
    <t>GET-GPL-P004 Procedimiento para la Formulación y Seguimiento a los Proyectos de Inversión Local
PLE-PIN-P008 Procedimiento formulación, programación y seguimiento a los proyectos de inversión</t>
  </si>
  <si>
    <t>NL-AI31</t>
  </si>
  <si>
    <t>5.11. Matriz MUSI</t>
  </si>
  <si>
    <t xml:space="preserve">La Matriz Única de Seguimiento a la Inversión, es un documento de seguimiento a la planeación de la entidad. Contiene información sobre el avance de la metas del Plan de Desarrollo Local. </t>
  </si>
  <si>
    <t xml:space="preserve">Medios Magneticos- Matriz de seguimiento </t>
  </si>
  <si>
    <t>NL-AI32</t>
  </si>
  <si>
    <t>5.12. Territorialización de la inversión local</t>
  </si>
  <si>
    <t xml:space="preserve">Contiene la información de la distribución geográfica de los recursos económicos en la Localidad  </t>
  </si>
  <si>
    <t>Matriz  Medios Magneticos- / Archivo ACCES aplicativo</t>
  </si>
  <si>
    <t>https://gobiernobogota.sharepoint.com/sites/PLANEACION-CHAPINERO/Documentos%20compartidos</t>
  </si>
  <si>
    <t>NL-AI33</t>
  </si>
  <si>
    <t xml:space="preserve">6.1. Iniciativas ciudadanas  </t>
  </si>
  <si>
    <t>Documento que contiene el consolidado de iniciativas ciudadanas recepcionadas en la Alcaldía Local</t>
  </si>
  <si>
    <t>Medios Magneticos- Matríz de Excel</t>
  </si>
  <si>
    <t>GET-GPL-P004 Procedimiento para la Formulación y Seguimiento a los Proyectos de Inversión Local
PLE-PIN-P008 Procedimiento Formulación, programación y seguimiento a los proyectos de inversión
GET-GPL-P002 Elaboración, Aprobación y Seguimiento del Plan de Desarrollo Local</t>
  </si>
  <si>
    <t>NL-AI34</t>
  </si>
  <si>
    <t>6.2. Planes y estrategías de rendición de cuentas</t>
  </si>
  <si>
    <t>Documento donde se establece los parametros y metodologias de rendición cuentas.
Indica la metodología y los lineamientos que serán comprendidos en el proceso de rendición de cuentas de la entidad.</t>
  </si>
  <si>
    <t xml:space="preserve">GET-GPL-P004 Procedimiento para la Formulación y Seguimiento a los Proyectos de Inversión Local. </t>
  </si>
  <si>
    <t>NL-AI35</t>
  </si>
  <si>
    <t>6.3. Informe de rendición de cuentas y anexos</t>
  </si>
  <si>
    <t>Matriz diseñada por la Veeduría Distrital en donse de indican las actividades y resultados de las fases de Dialógos ciudadanos y de la Audiencia de Rendición de cuentas, con sus respectivos soportes.</t>
  </si>
  <si>
    <t>Documento de Plan de rendición de cuentas.
La estrategia es un documento que se genera y se publica en la página WEB.</t>
  </si>
  <si>
    <t xml:space="preserve">Excel, Word, Power Point y PDF </t>
  </si>
  <si>
    <t>NL-AI36</t>
  </si>
  <si>
    <t>6.4. Bases de Datos de participación ciudadana</t>
  </si>
  <si>
    <t>Matriz  con la información cuantitativa y culitativa de de las actividades de participación ciudadana.</t>
  </si>
  <si>
    <t xml:space="preserve">Documento en fisico papel de rendición de cuentas
Se remite a través de correo institucional y de Orfeo </t>
  </si>
  <si>
    <t>NL-AI37</t>
  </si>
  <si>
    <t>6.5. Compromisos adquiridos en espacios de participación ciudadana (Plataforma colibrí)</t>
  </si>
  <si>
    <t>Seguimiento a los compromisos definido en los diferentes espacios con la comunidad.
Plataforma administrada por la Veeduría Distrital en donde se deben consignar los compromisos, el seguimiento que la Alcaldía Local asume en diferentes instancias de participación con el acompañamiento del ente de control.</t>
  </si>
  <si>
    <t xml:space="preserve">Medios Magneticos- Matriz de base de datos </t>
  </si>
  <si>
    <t>NL-AI38</t>
  </si>
  <si>
    <t>7.1 Matriz de identificación de Aspectos y valoración de impactos ambientales</t>
  </si>
  <si>
    <t>Contiene la información correspondiente a los aspectos ambientales identificados por procesos, así como también la valoración de los impactos ambientales asociados a cada aspecto ambiental identificado para las sedes del Nivel Central.</t>
  </si>
  <si>
    <t>La información se consigna directamente en la plataforma Colibrí de la Veeduría Distrital.</t>
  </si>
  <si>
    <t>http://colibri.veeduriadistrital.gov.co/compromisos?sector=All&amp;entidad=All&amp;localidad=Chapinero&amp;instancia=All&amp;field_nombre_instancia_no_reglam_value=All</t>
  </si>
  <si>
    <t>NL-AI39</t>
  </si>
  <si>
    <t>7.2 Matriz normativa ambiental</t>
  </si>
  <si>
    <t>Relaciona los requisitos u obligaciones de cumplimiento ambiental y otras relacionadas aplicables a la entidad y con alcance a las sedes del Nivel Central</t>
  </si>
  <si>
    <t xml:space="preserve">  Documento publicado en Intranet -Medios Magneticos</t>
  </si>
  <si>
    <t>SRT</t>
  </si>
  <si>
    <t>PLE-PIN-C PLANEACIÓN INSTITUCIONAL</t>
  </si>
  <si>
    <t>PLE-PIN-P001 Procedimiento para la identificación, evaluación y actualización de aspectos e impactos ambientales</t>
  </si>
  <si>
    <t> https://gobiernobogota-my.sharepoint.com/personal/harvy_barrios_gobiernobogota_gov_co/_layouts/15/onedrive.aspx?id=%2Fsites%2FGestinAmbiental%2FDocumentos%20compartidos%2FAlcald%C3%ADa%20Local%20de%20Chapinero&amp;listurl=https%3A%2F%2Fgobiernobogota%2Esharepoint%2Ecom%2Fsites%2FGestinAmbiental%2FDocumentos%20compartidos</t>
  </si>
  <si>
    <t>NL-AI40</t>
  </si>
  <si>
    <t>7.3 Informe de Planificación (Matrices Ambientales)</t>
  </si>
  <si>
    <t>Formulario electrónico que contienen información sobre aspectos e impactos ambientales de la entidad, así como la normatividad ambiental aplicable y es remitido anualmente a la Secretaría Distrital de Ambiente.</t>
  </si>
  <si>
    <t>PLE-PIN-P002 Procedimiento de identificación, evaluación y actualización de los requisitos legales ambientales y otros requisito</t>
  </si>
  <si>
    <t>NL-AI41</t>
  </si>
  <si>
    <t xml:space="preserve">7.4 Informe de verificación </t>
  </si>
  <si>
    <t>Formulario electrónico que contiene registro de consumos de agua, energía, generación de residuos sólidos aprovechables y peligrosos, criterios ambientales, número de biciusuarios por semestre, número de servidores públicos del nivel central, información del parque automotor; esta información es remitida semestralmente a la Secreatría Distrital de Ambiente</t>
  </si>
  <si>
    <t>NL-AI42</t>
  </si>
  <si>
    <t xml:space="preserve">7.5 Reporte de información institucional </t>
  </si>
  <si>
    <t>Formulario electrónico que especifica la  información del Gestor Ambiental, profesionales ambientales, sedes concertadas en el PIGA del Nivel Central, este reporte se envía anualmente a la Secretaría Distrital de Ambiente.</t>
  </si>
  <si>
    <t>SRT y PDF</t>
  </si>
  <si>
    <t>PLE-PIN-IN005 Instrucciones para el control del consumo de agua, energía, papel y combustible</t>
  </si>
  <si>
    <t>NL-AI43</t>
  </si>
  <si>
    <t>7.6 Informe seguimiento plan de acción ambiental (242)</t>
  </si>
  <si>
    <t>Formulario electrónico en el que se reporta el avance de la ejecución de actividades programadas en el plan de acción anual del PIGA, con una periodicidad semestral y se envía a la Secretaría Distrital de Ambiente</t>
  </si>
  <si>
    <t>Word, SRT y PDF</t>
  </si>
  <si>
    <t>PLE-PIN-PL001 Plan Institucional de Gestión Ambiental</t>
  </si>
  <si>
    <t>NL-AI44</t>
  </si>
  <si>
    <t>7.7 Informe de huella de carbono</t>
  </si>
  <si>
    <t>Formulario electrónico en el cual se consolida los datos de la huella de carbono calculada para la entidad en las sedes de nivel central y se remite anualmente a la Secretaría Distrital de Ambiente junto al documento electrónico en el cual se presenta el análisis de la información del cálculo.</t>
  </si>
  <si>
    <t>PLE-PIN-P001 Plan Institucional de Gestión Ambiental</t>
  </si>
  <si>
    <t>NL-AI45</t>
  </si>
  <si>
    <t xml:space="preserve">7.8 Informes trimestrales generación de residuos aprovechables y no aprovechables   </t>
  </si>
  <si>
    <t>Se registra la información de las cantidades en kilogramos de material aprovechable y no aprovechable generado en cada sede del nivel central y se remiten a la UAESP.</t>
  </si>
  <si>
    <t>NL-AI46</t>
  </si>
  <si>
    <t>7.9 Informe semestrales de seguimiento indicadores de generación de residuos aprovechables y no aprovechables</t>
  </si>
  <si>
    <t>Se registra el reporte del comportamiento de los indicadores de generación de residuos aprovechables y no aprovechables y se envia a la UAESP.</t>
  </si>
  <si>
    <t>PLE-PIN-IN001 Instrucciones para la gestión integral de residuos aprovechables y no aprovechables</t>
  </si>
  <si>
    <t>NL-AI47</t>
  </si>
  <si>
    <t>7.10 Informe control fiscal ambiental</t>
  </si>
  <si>
    <t>Informe anual, es una categoría que despliega información ambiental</t>
  </si>
  <si>
    <t>NL-AI48</t>
  </si>
  <si>
    <t>7.11 Reportes Secretaría Distrital de Movilidad – biciusuarios</t>
  </si>
  <si>
    <t>Reporte a la Secretaría Distrital de movilidad</t>
  </si>
  <si>
    <t>NL-AI49</t>
  </si>
  <si>
    <t>7.12 Reporte mensual bici usuarios</t>
  </si>
  <si>
    <t xml:space="preserve">Informe mensual remitido sobre actividades desarrolladas en el Plan Integral de Movilidad Sostenible. </t>
  </si>
  <si>
    <t>NL-AI50</t>
  </si>
  <si>
    <t>7.13 Generación de residuos aprovechables y no aprovechables</t>
  </si>
  <si>
    <t>Registro en el cual se presenta la información en cantidades de residuos aprovechables y no aprovechables generados en las sedes del nivel central.</t>
  </si>
  <si>
    <t>NL-AI51</t>
  </si>
  <si>
    <t>7.14 Generación de residuos peligrosos</t>
  </si>
  <si>
    <t>Registro el cual se consigna la información en cantidades de residuos peligrosos generados en las sedes del nivel central.</t>
  </si>
  <si>
    <t>NL-AI52</t>
  </si>
  <si>
    <t>7.15 Cálculo de media móvil</t>
  </si>
  <si>
    <t>Registro en el cual se presenta la información en cantidades de residuos peligrosos generados para obtener el cálculo de la media movil en cada una de las sedes del nivel central.</t>
  </si>
  <si>
    <t>PLE-PIN-IN002 Instrucciones para la gestión integral de residuos peligrosos y manejo de sustancias peligrosas</t>
  </si>
  <si>
    <t>NL-AI53</t>
  </si>
  <si>
    <t>7.16 Inspecciones ambientales</t>
  </si>
  <si>
    <t>Registro en el que se indica la información de las visitas realizadas en alcaldías locales verificando la implementación de buenas prácticas y cumplimiento normativo.</t>
  </si>
  <si>
    <t>Excel, SRT y PDF</t>
  </si>
  <si>
    <t>NL-AI54</t>
  </si>
  <si>
    <t>7.17 Registros de jornadas de formación y toma de conciencia</t>
  </si>
  <si>
    <t>Registro de los participantes en jornadas de formación y toma de conciencia ambiental.</t>
  </si>
  <si>
    <t>PLE-PIN-IN006 Instrucciones para el desarrollo de inspecciones ambientales</t>
  </si>
  <si>
    <t>NL-AI55</t>
  </si>
  <si>
    <t>7.18 Plan Institucional de Gestión Ambiental</t>
  </si>
  <si>
    <t xml:space="preserve">Documento en el cual se presenta la descripción institucional y los programas, metas e indicadores a alcanzar en el cuatrenio. </t>
  </si>
  <si>
    <t>PLE-PIN-P006 Procedimiento de formación y toma de conciencia</t>
  </si>
  <si>
    <t>NL-AI56</t>
  </si>
  <si>
    <t>7.19 Plan de Gestión de Residuos Peligrosos</t>
  </si>
  <si>
    <t xml:space="preserve">Documento que contiene los lineamientos generales para realizar el adecuado manejo, transporte, recolección, disposición final y/o aprovechamiento de los residuos peligrosos generados en las instalaciones del Nivel Central </t>
  </si>
  <si>
    <t>NL-AI57</t>
  </si>
  <si>
    <t>7.20 Plan de Movilidad Sostenible</t>
  </si>
  <si>
    <t>Documento que presenta el diagnóstico de movilidad de los servidores públicos de la entidad, así como las estrategias a desarrollar en tema de movilidad sostenible.</t>
  </si>
  <si>
    <t>PLE-PIN-P003 Procedimiento de Control Operacional</t>
  </si>
  <si>
    <t>NL-AI58</t>
  </si>
  <si>
    <t>7.21 Plan de Emergencias Ambientales</t>
  </si>
  <si>
    <t>Documento en el que se presentan  las acciones de preparación (antes), de respuesta (durante) y de mitigación (después) ante la posible ocurrencia de incidentes o accidentes ambientales.</t>
  </si>
  <si>
    <t>PLE-PIN-M005 Plan Integral de Movilidad Sostenible - PIMS</t>
  </si>
  <si>
    <t>COMPARTIDO
ALCALDIA LOCAL
Y
NIVEL CENTRAL</t>
  </si>
  <si>
    <t>NL-AI59</t>
  </si>
  <si>
    <t>7.22 Guía y fichas de Contratación Sostenible</t>
  </si>
  <si>
    <t>La guía de Contratación Sostenible presenta las etapas del proceso de compras públicas sostenibles y las fichas de contratación sostenible contienen los criterios ambientales y normativos para incluir en la contratación de la entidad.</t>
  </si>
  <si>
    <t>PLE-PIN-P007 Procedimiento para la preparación, respuesta, reporte y desarrollo de investigaciones de emergencias ambientales</t>
  </si>
  <si>
    <t>NL-AI60</t>
  </si>
  <si>
    <t>7.23 Planes de mejora ambiental</t>
  </si>
  <si>
    <t>Formulación de planes de mejora que registran en el aplicativo MIMEC y depende de la fuente del hallazgo.</t>
  </si>
  <si>
    <t>GCO-GCI-IN001 Guía de contratación sostenible</t>
  </si>
  <si>
    <t>NL-AI61</t>
  </si>
  <si>
    <t>8.1. Inventarios actualizados de bienes muebles e inmuebles</t>
  </si>
  <si>
    <t>Información de los elementos entregados al  servicio en el aplicativo Si-capital, y que estén asigandos al funcionario contratista y/o tercero que los tiene asignados bajo su responsabilidad</t>
  </si>
  <si>
    <t>Disponible en apicativo MIMEC</t>
  </si>
  <si>
    <t>N/A-GCN-M002 Manual para la gestión de planes de mejoramiento</t>
  </si>
  <si>
    <t>francisco.ramirez</t>
  </si>
  <si>
    <t>NL-AI62</t>
  </si>
  <si>
    <t>8.2.  Comprobante de traslado</t>
  </si>
  <si>
    <t>Relación de la cantidad y/o número de bienes relacionados a cada servidor público y/o contratista</t>
  </si>
  <si>
    <t>Aplicativo Si-Capital módulo SAI
Formato acta de traslado</t>
  </si>
  <si>
    <t>GCO-GCI GESTIÓN CORPORATIVA INSTITUCIONAL</t>
  </si>
  <si>
    <t>GCO-GCI-P002 Procedimiento de ingreso y egresos de bienes en el almacén</t>
  </si>
  <si>
    <t>Alcaldía local - Area de Gestión del Desarrollo Local - Almacén</t>
  </si>
  <si>
    <t>https://gobiernobogota.sharepoint.com/:f:/s/ExpedientesDigitalesSDG/120alcaldialocaldechapinero/EgNdgZ93_gNOuu4UNfwtckwB4vBL005egsWYVg4SpkrwkA?e=NyIdUn</t>
  </si>
  <si>
    <t>NL-AI63</t>
  </si>
  <si>
    <t>8.3 Ingreso de bienes entregados por proveedores del FDL para funcionamiento interno o proyectos de inversión</t>
  </si>
  <si>
    <t>Documento que soporta la transacción, detallando las caracteristicas de los bienes, la conformación de su valor actual o el obtenido en caso de hacerse necesario mediante avaluó técnico; valor por el cual la entidad receptora ingresará los bienes a su patrimonio
Información del proveedor, contrato al que hace referecia, tipo de ingreso, fecha del ingreso, cuenta contable afecada, valores.</t>
  </si>
  <si>
    <t>Actas de entrega de inventario
Aplicativo  consulta de inventario
Aplicativo Si-Capital módulo SAI
Formato acta de traslado</t>
  </si>
  <si>
    <t>GCO-GCI-P001 Procedimiento para la adquisición y administración de bienes y servicios</t>
  </si>
  <si>
    <t>NL-AI64</t>
  </si>
  <si>
    <t>8.4.Salida  (egreso) de bienes para funcionamiento interno o proyectos de inversión</t>
  </si>
  <si>
    <t>Acta de ingresos
Aplicativo Si-Capital módulo SAE</t>
  </si>
  <si>
    <t>NL-AI65</t>
  </si>
  <si>
    <t>8.5 Acto administrativo para dar de baja a bienes</t>
  </si>
  <si>
    <t>Documento en el que se define dar de baja a los bienes que hayan sido determinados como inservibles o se encuentren en grado de obsolescencia conforme al concepto técnico expedido por el área competente.
Información de bienes que hayan sido declarados como inservibles u obsoletos y el concepto técnico de dicha clasificación.</t>
  </si>
  <si>
    <t>Acta de Egresos
Aplicativo Si-Capital módulo SAE</t>
  </si>
  <si>
    <t>NL-AI66</t>
  </si>
  <si>
    <t>9.1. Informe de estados financieros, según normas contables</t>
  </si>
  <si>
    <t>Estado de la situacion financiera de la entidad</t>
  </si>
  <si>
    <t xml:space="preserve">Documento fisico papel en el que se establece tacitamente la baja a los bienes </t>
  </si>
  <si>
    <t>Alcaldía local - Area de Gestión del Desarrollo Local - Despacho</t>
  </si>
  <si>
    <t>NL-AI67</t>
  </si>
  <si>
    <t>9.2. Libros oficiales de contabilidad - Libro mayor</t>
  </si>
  <si>
    <t>Contabilidad real de la entidad, con ingresos y egresos documentada con soportes por transacción, a traves de libros contables emitidos cronológicamente</t>
  </si>
  <si>
    <t>Medios Magenticos- Contabilidad en esquemas, legibles, según normas de ley y normas contables</t>
  </si>
  <si>
    <t>Alcaldía local - Area de Gestión del Desarrollo Local - Contabilidad</t>
  </si>
  <si>
    <t>NL-AI68</t>
  </si>
  <si>
    <t>9.3. Reporte de Reciprocas</t>
  </si>
  <si>
    <t>Reporte trimestral generado para Bogotá consolida de la Secretaría Distrital de Hacienda con los estados financieros actualizados de la entidad.</t>
  </si>
  <si>
    <t>Contabilidad en esquemas, legibles, según normas de ley y normas contables
Aplicativo Si Capital módulo LIMAY, Módulo SAI y SAE
Aplicativo BOGDATA
Documentos fisicos que soporten las transacciones de ingresos y gastos completamente legibles y de acuerdo a los requisitos exigidos por la ley.</t>
  </si>
  <si>
    <t>NL-AI69</t>
  </si>
  <si>
    <t xml:space="preserve">9.4. Certificaciones contables </t>
  </si>
  <si>
    <t xml:space="preserve">Es un documento complementario a los estados financieros en donde el ordenador del gasto y el contador establecen que la información presentada corresponde a los hechos económicos reales de la localidad. </t>
  </si>
  <si>
    <t>Medios Magenticos -Contabilidad en esquemas, legibles, según normas de ley y normas contables
Bogotá consolida aplicativo de  la SDH con insumos de LIMAY</t>
  </si>
  <si>
    <t>NL-AI70</t>
  </si>
  <si>
    <t>10.1. Relación de pagos identificadas como Lotes a cuentas de cobro presentadas por contratistas</t>
  </si>
  <si>
    <t>Giros realizados por parte del FDL, como parte de su responsabilidad contractual tanto para gastos de funcionamiento como para gastos de inversión. Archivo Excel para generar Ordenes de Pago</t>
  </si>
  <si>
    <t>Pag web Alcaldía local y en archivos físicos de la entidad</t>
  </si>
  <si>
    <t>NL-AI71</t>
  </si>
  <si>
    <t>10.2 Estados de cuentas</t>
  </si>
  <si>
    <t>Estado actual ejecución presupuestal de la vigencia, y estado de Obligaciones por Pagar (vigencia anterior), los giros por compromiso (CRP). Estado actual presupuestal de un  contrato del FDL. Son reportes que genera el sistema de información.</t>
  </si>
  <si>
    <t>documento fisico papel Cuentas de pago, con fuente, cantidad y destino
Aplicativos: BOG-DATA, SECOP I y II y SIPSE.</t>
  </si>
  <si>
    <t>NIDIA ASENET GONZALEZ</t>
  </si>
  <si>
    <t>nidia.gonzalez</t>
  </si>
  <si>
    <t>NL-AI72</t>
  </si>
  <si>
    <t>11.1. Informe de Ejecución Presupuestal de Ingresos y Gastos</t>
  </si>
  <si>
    <t>Es un documento donde se contempla la información de la ejecución presupuestal de los proyectos asociados a las metas planteadas en el  PDL.
Informe de BOGDATA (Antes PREDIS) de SDH, estadios de Ejecución de Gastos y de Ingresos.</t>
  </si>
  <si>
    <t>documentos fisico papel Cuentas de pago, con fuente, cantidad y destino
La diferencia entre del CRP y los giros de los contratos
Aplicativo: BOG-DATA</t>
  </si>
  <si>
    <t>Excel y CVSC</t>
  </si>
  <si>
    <t>NL-AI73</t>
  </si>
  <si>
    <t>11.2. Certificados de Disponibilidad Presupuestal</t>
  </si>
  <si>
    <t>Es un documento con el cual se garantiza la existencia de la apropiación disponible y libre de afectación para atender un determinado compromiso con cargo al presupuesto de la respectiva vigencia fiscal. Solicitud del Ordenador para iniciar proceso de selección y contratación.
Se publica Matriz consolidada</t>
  </si>
  <si>
    <t>Documento fisico papel de seguimiento que da cuenta del estado de oblicaciones por pagar.
PDL, POAI, Fichas EBI, Contratos, Registros presupuestales y ordendes de pago.
Aplicativos: SEGPLAN, MUSI, BOGDATA y pag web Alcaldía Local</t>
  </si>
  <si>
    <t>Alcaldía local - Area de Gestión del Desarrollo Local - Planeación y Presupuesto</t>
  </si>
  <si>
    <t>NL-AI74</t>
  </si>
  <si>
    <t>11.3. Certificados de Registro Presupuestal</t>
  </si>
  <si>
    <t>Es un documento donde se registra  la operación presupuestal mediante la cual se comprometen los recursos de una obligación contractual.
Terminado el proceso de selección se expide el CRP para la suscripción de la obligación.
Se publica Matriz consolidada</t>
  </si>
  <si>
    <t>Documento fisico papel que representa la fragmentación total de un presupuesto o de un proyecto, para una contratación específica.
PDL, POAI, FICHA EBI,PLAN DE ADQUISICIONES Y ESTUDIOS PREVIOS, NO HAY O JUSTIFICACIÓN DE NECESIDAD.
APLICATIVOS: SEGPLAN, SIPSE Y SECOP</t>
  </si>
  <si>
    <t>NL-AI75</t>
  </si>
  <si>
    <t>11.4. Actas de Depuración de obligaciones por pagar</t>
  </si>
  <si>
    <t>Presupuestos y asignaciones presupuestales reales de la entidad.
Documento en donde se identifican los saldos de obligaciones a liberar o pagar a favor del contratista, después de las actas de liquidación de los contratos.
Compromiso de los ejecutores de Planeación o Supervisores para depurar saldos de Presupuesto.</t>
  </si>
  <si>
    <t>Documento fisico papel que representa la fragmentación total del presupuesto de un proyecto, para un contrato específico.
Contrato suscrito.</t>
  </si>
  <si>
    <t>Alcaldía local - Area de Gestión del Desarrollo Local - Contratación y Presupuesto</t>
  </si>
  <si>
    <t>NL-AI76</t>
  </si>
  <si>
    <t>11.5. Acta de Fenecimiento de Obligaciones por pagar</t>
  </si>
  <si>
    <t>Es un documento para obligaciones contractuales en donde el FDL perdió competencia para liquidar el contrato.
Las Reservas presupuestales son compromisos que al  31 de diciembre de cada vigencia no se han cumplido por razones imprevistas y excepcionales.
Con las Actas de Liquidación o actos administrativos Locales se procede a conformar las Actas de Fenecimiento</t>
  </si>
  <si>
    <t>Documentofisico papel que representa la fragmentación total de unos pasivos de la entidad, que puedan seguir teniendo validez
Acta liquidación en aplicativo
SECOP y SIPSE</t>
  </si>
  <si>
    <t>Alcaldía local - Area de Gestión del Desarrollo Local - Planeación, Contratación y Presupuesto</t>
  </si>
  <si>
    <t>NL-AI77</t>
  </si>
  <si>
    <t>11.6. Anulaciones de CDP y RPs</t>
  </si>
  <si>
    <t>Documento que soporta la decisión de anulación parcial o total de una disponibilidad y/o registro presupuestal, para su respectiva liberación, según términos de ley. 
Soportadas con las Actas de Fenecimiento, Actos administrativos Locales o solicitud expresa del Ordenador del Gasto.</t>
  </si>
  <si>
    <t>Documento fisico papel que representa la fragmentación total de unas reservas de la entidad, que puedan seguir teniendo validez, y sobre la cual se solicita armonización presupuestal
Fecha de terminación del contrato según términos de Ley.
Aplicativos SIPSE y SECOP</t>
  </si>
  <si>
    <t>NL-AI78</t>
  </si>
  <si>
    <t>11.7. Programa anual Mensualizado de Caja - PAC</t>
  </si>
  <si>
    <t>Es el instrumento de administración financiera en el cual se define el monto maximo mensual de fondos disponibles, a fin de que se pueda programar los pagos respectivos</t>
  </si>
  <si>
    <t>Cambios de presupuesto destinado a proyectos y contratación específica en el aplicativo BOGDATA, representados en cambios en el presupuesto de la Entidad.
Solicitud de anulación total o parcial por ajustes presupuestales
Aplicativo BOGDATA</t>
  </si>
  <si>
    <t>NL-AI79</t>
  </si>
  <si>
    <t>11.8. Seguimiento al PAC</t>
  </si>
  <si>
    <t>Documentos que soportan las actividades y responsabilidades para realizar la programación mensualizada de recursos asignados a la Secretaría Distrital de Gobierno y Fondos de Desarrollo Local de acuerdo con el Decreto de Liquidación del Presupuesto, con el propósito de tener recursos disponibles mensualmente para el respectivo pago de las obligaciones contraídas con terceros.</t>
  </si>
  <si>
    <t>Contabilidad en esquemas, legibles, según normas de ley y normas contables
Es un informe cuya información se ingresa en BOGDATA y la fuente se tiene por  la matriz  diligenciada por los Supervisores de los contratos.</t>
  </si>
  <si>
    <t>NL-AI80</t>
  </si>
  <si>
    <t>11.9. POAI</t>
  </si>
  <si>
    <t>Documento que refleja la planificación de la inversión según los planes, programas y proyectos de cada vigencia.
Es una herramienta de planificación de la inversión que permite determinar cuál es el conjunto de planes, programas y proyectos que, de manera prioritaria, se incorporarán en el presupuesto anual de Alcaldia.
Insumos: plan financiero del marco fiscal, plan de desarrolo y plan prurianual, cuotas inversion y cuotsa de proyectos a trbes del conpes, enteproyecto del POAI. Productos: Proyecto consolidado, proyecto aprobado, POAI ajustado.Actividades: definicion de la cuota anual de SDH y SDP por fuentes de firnanciación y se identifica cual tiene cuota especifca deestinación, Banco de proyectos y programas en el distrito para ser ejecutadas en la vigencia, los que no estan registrados y se elabora el anteproyecto, consolidación y posteior aprobación, presentación anteproyecto ante la JAL.</t>
  </si>
  <si>
    <t>medios magneticos -El saldo de PAC y giros presupuestales mensuales</t>
  </si>
  <si>
    <t>NL-AI81</t>
  </si>
  <si>
    <t>12.1. Formato Único de Inventario Documental</t>
  </si>
  <si>
    <t>Refleja la jerarquización dada a la documentación producida por la Entidad y en el que se registran las series y subseries documentales con su respectiva codificación, a su vez las agrupa por las unidades productoras o dependencias.</t>
  </si>
  <si>
    <t>DIANA PAOLA OVALLE</t>
  </si>
  <si>
    <t>diana.ovalle</t>
  </si>
  <si>
    <t>NL-AI82</t>
  </si>
  <si>
    <t>13.1. Archivo  lista de chequeo</t>
  </si>
  <si>
    <t>Documento soporte donde incluye la informacion que debe tener el expediente contractual indicando si la documentación es física o virtual.</t>
  </si>
  <si>
    <t>GDI-GPD GESTIÓN DEL PATRIMONIO DOCUMENTAL</t>
  </si>
  <si>
    <t>GDI-GPD-P002 Procedimiento de planeación documental
PDF GDI-GPD-P003 Procedimiento de Producción Documental
PDF GDI-GPD-P004 Procedimiento de Gestión y Trámite de documentos
PDF GDI-GPD-P005 Procedimiento de Organización Documental
PDF GDI-GPD-P006 Procedimiento de Transferencias Documentales
PDF GDI-GPD-P007 Procedimiento Disposición de Documentos
PDF GDI-GPD-P008 Procedimiento de Conservación Documental
PDF GDI-GPD-P009 Procedimiento de Valoración de Documentos
PDF GDI-GPD-P010 Procedimiento para Consulta, Préstamo y Devolución de Documentos y/o Expedientes en los Archivos de Gestión y Central</t>
  </si>
  <si>
    <t>Alcaldía local - Area de Gestión del Desarrollo Local - Gestión Documental</t>
  </si>
  <si>
    <t>contratista</t>
  </si>
  <si>
    <t>NL-AI83</t>
  </si>
  <si>
    <t>13.2. Expediente único de contrato</t>
  </si>
  <si>
    <t>Documentos que se encuentran en cada una de las carpetas y expedientes electrónicos  de los contratos.</t>
  </si>
  <si>
    <t xml:space="preserve"> Es formato excel  medios magneticos que está dispuesto en Matiz y cada abogado la diligencia e incorpora a sus expedientes contractuales.
Se manejan puntualmente las listas de chequeo en cada carpeta unica contractual.</t>
  </si>
  <si>
    <t>GDI-GPD-IN007 Instructivo para la Conformación, Manejo y Archivo del Expediente Único del Contrato</t>
  </si>
  <si>
    <t>Alcaldía local - Area de Gestión del Desarrollo Local - Contratación</t>
  </si>
  <si>
    <t>NL-AI84</t>
  </si>
  <si>
    <t>13.3. Certificaciones contractuales</t>
  </si>
  <si>
    <t>Documento que evidencia la vinculación contractual entre la persona con la alcaldía local
Documento en el cual el FDL certifica la relación contractual entre una PN/PJ con el fondo e indica el estado del contrato</t>
  </si>
  <si>
    <t>Documentos fisico papel que se pasan a gestion documental para el respectivo archivo y que se deben subir y publicar en los aplicativos SECOP y SIPSE.</t>
  </si>
  <si>
    <t>Alcaldía local - Area de Gestión del Desarrollo Local - FDL, Contratación / Dirección de contratación (NC)</t>
  </si>
  <si>
    <t>NL-AI85</t>
  </si>
  <si>
    <t>13.4. Actas comités de contratación</t>
  </si>
  <si>
    <t>Documento en el que se registra el desarrollo del comité de contratación y aprobación de los procesos contractuales.
Documento en donde se reflejan las decisiones que el ordenador del gasto del FDL genera de conformidad con las sugerencias de los participantes en dichas instancia de consulta.</t>
  </si>
  <si>
    <t xml:space="preserve">Documento fisico en papel que se carga en el aplicativo Orfeo. </t>
  </si>
  <si>
    <t>NL-AI86</t>
  </si>
  <si>
    <t>13.5 Publicación de la información contractual - Acceso a SECOPI y II</t>
  </si>
  <si>
    <t>En cumplimiento a la Ley 1712 de Transparencia se realiza la publicación de la información contractual en SECOP II y SECOP I.</t>
  </si>
  <si>
    <t>documento en fisico papel Actas de Comité
Se realiza la documentación en formato GCO-GCI-F127 de Matíz pero se archiva por cada abogado del FDL y/o se pasa al archivo.</t>
  </si>
  <si>
    <t>NL-AI87</t>
  </si>
  <si>
    <t>13.6. Publicación de ordenes de compra en Colombia Compra Eficiente</t>
  </si>
  <si>
    <t>Es el contrato entre el Proveedor y la Entidad Compradora, y el Acuerdo Marco de Precios hace parte del mismo.
Solicitud de compra y adquisición derivada del Evento de Cotización realizado por medio del Instrumento de agregación de demanda Acuerdo Marco de Precios vigente para el bien o servicio  de  la  necesidad de la entidad.</t>
  </si>
  <si>
    <t>Documento digital medio magnetico en pdf que se publican en la pagina de la secretaria de  gobierno (intranet)</t>
  </si>
  <si>
    <t>NL-AI88</t>
  </si>
  <si>
    <t>13.7. Publicación y actualización del Plan Anual de Adquisiciones</t>
  </si>
  <si>
    <t>Es el medio a través de cual se identifica, registra, programa y divulga las necesidades de bienes y servicios de la entidad.
Corresponde a la proyección de los bienes y serviios que tiene previsto contratar el FDL en cada vigencia</t>
  </si>
  <si>
    <t>Orden de compra-medio magnetico
Son contratos publicados en la plataforma "Tienda Virtual del Estado Colombiano"</t>
  </si>
  <si>
    <t>NL-AI89</t>
  </si>
  <si>
    <t>14.1. Base de datos de despachos comisorios en tramite y finalizados</t>
  </si>
  <si>
    <t>Realizar la práctica de pruebas práctica, de un secuestro o una diligencia de entrega. Estas funciones no son de gestión policiva sino directamente de despacho, pues obedecen a unas funciones jurisdiccionales específicas y transitorias de orden directa de un juez de la república.</t>
  </si>
  <si>
    <t>El PAA es publicado en la plataforma de Colombia Compra Eficiente-medio magnetico
Es una matriz en formato Excel.
Se publica en Secop II y en la pág web de la Alcaldía Local.</t>
  </si>
  <si>
    <t xml:space="preserve">Alcaldía local - Area de Gestión del Desarrollo Local - Dirección de contratación fondo de desarrollo local </t>
  </si>
  <si>
    <t>NL-AI90</t>
  </si>
  <si>
    <t>Servidores de backups</t>
  </si>
  <si>
    <t>Equipos de computo con espacio de almacenamiento donde se ubican las bases informaticas de respaldo de contratacion y contabilidad</t>
  </si>
  <si>
    <t>Hardware</t>
  </si>
  <si>
    <t>HP</t>
  </si>
  <si>
    <t>Windows</t>
  </si>
  <si>
    <t>GERENCIA DE TIC
 GDI-TIC-C</t>
  </si>
  <si>
    <t xml:space="preserve"> GDI-TIC-IN015 Instrucciones para la realización de copias de seguridad, pruebas de restauración y restauración de información cr</t>
  </si>
  <si>
    <t>Administrador de red</t>
  </si>
  <si>
    <t>Mensual o por demanda</t>
  </si>
  <si>
    <t>3.)Los secretos comerciales, industriales y profesionales, así como los estipulados en el parágrafo del artículo 77 de la Ley 1474 de 2011</t>
  </si>
  <si>
    <t>sistemas.chapinero</t>
  </si>
  <si>
    <t>Computadores</t>
  </si>
  <si>
    <t>Equipos de computo para desarrollar labores y manejo de informacion de la entidad</t>
  </si>
  <si>
    <t>HP - Lenovo - Dell</t>
  </si>
  <si>
    <t>GDI-TIC-M004 Manual de Gestión de Seguridad de la información</t>
  </si>
  <si>
    <t xml:space="preserve">Mensual </t>
  </si>
  <si>
    <t>Prestar servicios profesionales para la administración, soporte técnico y correcto funcionamiento de la infraestructura tecnológica en propiedad o custodia de la Alcaldía Local de Chapinero, así como la formulación de proyectos relacionados.</t>
  </si>
  <si>
    <t>Personas</t>
  </si>
  <si>
    <t>Instrucciones para la solicitud de Acreditación de No
Existencia o Insuficiencia de Personal-GCO-GCI-IN034</t>
  </si>
  <si>
    <t>Grupo PLANEACION-CHAPINERO</t>
  </si>
  <si>
    <t>Sitio SharePoint de la Entidad en donde se deposita la información institucional relacionada con: Planeación, funcionamiento, inversion, entre otros</t>
  </si>
  <si>
    <t>Archivos electrónicos colgados en el sitio</t>
  </si>
  <si>
    <t>Hojas de calculo, documentos pdf, imágenes</t>
  </si>
  <si>
    <t>SharePoint</t>
  </si>
  <si>
    <t>Gestión Corporativa Institucional</t>
  </si>
  <si>
    <t>GCO-GCI-C</t>
  </si>
  <si>
    <t>No aplica</t>
  </si>
  <si>
    <t>https://gobiernobogota.sharepoint.com/sites/PLANEACION-CHAPINERO/Documentos%20compartidos/Forms/AllItems.aspx</t>
  </si>
  <si>
    <t>Grupo Gest. Interinstitucional</t>
  </si>
  <si>
    <t>Sitio SharePoint de la Entidad en donde se deposita la información institucional relacionada con el equipo de articulacion, así como los resultados de gestión del despacho, del programa juntos cuidamos Bogota de las vigencias 2022 y 2023</t>
  </si>
  <si>
    <t>Grupo ESTRATEGICA</t>
  </si>
  <si>
    <t>Sitio SharePoint de la Entidad en donde se deposita la información institucional relacionada con todo el proceso de gestion de calidad: Agora, capacitaciones, reportes, evaluaciones de gestion del desempeño, matriz de riesgos, planes de auditoria, plan de gestión, entre otros</t>
  </si>
  <si>
    <t>RESERVADA</t>
  </si>
  <si>
    <t>https://gobiernobogota.sharepoint.com/sites/ESTRATEGICA/Documentos%20compartidos/Forms/AllItems.aspx?ct=1678452228240&amp;or=OWA%2DNT&amp;cid=3422a1d5%2Df1bd%2D570d%2D1bef%2D6e8971abfe28&amp;ga=1&amp;id=%2Fsites%2FESTRATEGICA%2FDocumentos%20compartidos%2F5%2E%20Calidad&amp;viewid=bd916e78%2D279b%2D4588%2D9ecf%2D461698c10f16</t>
  </si>
  <si>
    <t>INTEGRIDAD</t>
  </si>
  <si>
    <t>Columna2</t>
  </si>
  <si>
    <t>Integridad</t>
  </si>
  <si>
    <t>Alta</t>
  </si>
  <si>
    <t>IDIOMA</t>
  </si>
  <si>
    <t>Tipo de Activo de Ti</t>
  </si>
  <si>
    <t>MARCA /PLATAFORMA</t>
  </si>
  <si>
    <t>NIVEL DE PROCESO</t>
  </si>
  <si>
    <t>Ley 1712</t>
  </si>
  <si>
    <t>fundamento constitucional</t>
  </si>
  <si>
    <t>TIPO DE DE DATOS</t>
  </si>
  <si>
    <t>copias de respaldo</t>
  </si>
  <si>
    <t>DISPONIBILIDAD</t>
  </si>
  <si>
    <t>Media</t>
  </si>
  <si>
    <t>INGLES</t>
  </si>
  <si>
    <t>" "</t>
  </si>
  <si>
    <t>CENTRAL</t>
  </si>
  <si>
    <t>TIPO USUARIO</t>
  </si>
  <si>
    <t>ROL/PERFIL</t>
  </si>
  <si>
    <t>Baja</t>
  </si>
  <si>
    <t>Software</t>
  </si>
  <si>
    <t>1.) La defensa y seguridad nacional</t>
  </si>
  <si>
    <t>Ley 1266 de 2008, Art. 5, Habeas Data</t>
  </si>
  <si>
    <t>INCREMENTAL</t>
  </si>
  <si>
    <t>QUINCENAL</t>
  </si>
  <si>
    <t>Disponibilidad</t>
  </si>
  <si>
    <t>INGLES Y ESPAÑOL</t>
  </si>
  <si>
    <t>COMPARTIDO</t>
  </si>
  <si>
    <t>2.) El derecho de toda persona a la vida, la salud o la seguridad</t>
  </si>
  <si>
    <t>2.) La seguridad pública</t>
  </si>
  <si>
    <t>Ley 1581 de 2012, Protección de datos personales. </t>
  </si>
  <si>
    <t>DIFERENCIAL</t>
  </si>
  <si>
    <t>SEMANAL</t>
  </si>
  <si>
    <t>OTRO</t>
  </si>
  <si>
    <t>Instalaciones</t>
  </si>
  <si>
    <t>NO CLASIFICADA</t>
  </si>
  <si>
    <t>3.) Las relaciones internacionales</t>
  </si>
  <si>
    <t>ESPEJO</t>
  </si>
  <si>
    <t>DIARIA</t>
  </si>
  <si>
    <t>Proveedor</t>
  </si>
  <si>
    <t>Intangibles</t>
  </si>
  <si>
    <t>Art. 18</t>
  </si>
  <si>
    <t>4.) La prevención, investigación y persecución de los delitos y las faltas disciplinarias, mientras que no se haga efectiva la medida de aseguramiento o se formule pliego de cargos, según el caso</t>
  </si>
  <si>
    <t>Ley 1712 de 2014 para reservada Art.19. </t>
  </si>
  <si>
    <t>TRIMESTRAL</t>
  </si>
  <si>
    <t>CLASIFICACIÓN</t>
  </si>
  <si>
    <t>Columna1</t>
  </si>
  <si>
    <t>TIPO DE BACKUP</t>
  </si>
  <si>
    <t>5.) El debido proceso y la igualdad de las partes en los procesos judiciales</t>
  </si>
  <si>
    <t>SEMESTRAL</t>
  </si>
  <si>
    <t>CONFIDENCIAL</t>
  </si>
  <si>
    <t>30 días</t>
  </si>
  <si>
    <t>Servicios</t>
  </si>
  <si>
    <t>6.) La administración efectiva de la justicia</t>
  </si>
  <si>
    <t>15 días</t>
  </si>
  <si>
    <t>Componentes de red</t>
  </si>
  <si>
    <t>7.) Los derechos de la infancia y la adolescencia</t>
  </si>
  <si>
    <t>Semanal</t>
  </si>
  <si>
    <t>8.) La estabilidad macroeconómica y financiera del país</t>
  </si>
  <si>
    <t>USO INTERNO</t>
  </si>
  <si>
    <t>Díaria</t>
  </si>
  <si>
    <t>9.) La salud pública</t>
  </si>
  <si>
    <t>Ley 1581</t>
  </si>
  <si>
    <t>Medio de conservacion</t>
  </si>
  <si>
    <t>Formato</t>
  </si>
  <si>
    <t>Clasificación</t>
  </si>
  <si>
    <t>Categoría</t>
  </si>
  <si>
    <t>Valoración</t>
  </si>
  <si>
    <t>Español</t>
  </si>
  <si>
    <t>Físico</t>
  </si>
  <si>
    <t xml:space="preserve">Hoja de cálculo </t>
  </si>
  <si>
    <t>Pública</t>
  </si>
  <si>
    <t>Recursos de Información</t>
  </si>
  <si>
    <t>Alto</t>
  </si>
  <si>
    <t>Ingles</t>
  </si>
  <si>
    <t>Documento de texto</t>
  </si>
  <si>
    <t>Uso Interno</t>
  </si>
  <si>
    <t>Recursos de Software</t>
  </si>
  <si>
    <t>Medio</t>
  </si>
  <si>
    <t>Otro</t>
  </si>
  <si>
    <t>Físico / Digital</t>
  </si>
  <si>
    <t xml:space="preserve">PDF </t>
  </si>
  <si>
    <t>Pública Clasificada</t>
  </si>
  <si>
    <t>Activos Físicos</t>
  </si>
  <si>
    <t>Bajo</t>
  </si>
  <si>
    <t>PPT</t>
  </si>
  <si>
    <t>Pública Reservada</t>
  </si>
  <si>
    <t>JPG</t>
  </si>
  <si>
    <t>Video</t>
  </si>
  <si>
    <t>Confidencial</t>
  </si>
  <si>
    <t>Base de datos</t>
  </si>
  <si>
    <t>Infraestructura Tecnológica</t>
  </si>
  <si>
    <t>DIEGO EDILSON GOMEZ</t>
  </si>
  <si>
    <t>WILMER ANDRES MALDONADO</t>
  </si>
  <si>
    <t>MILTON TUMBAQUI</t>
  </si>
  <si>
    <t>LUIS FELIPE DUITAMA CHUDT</t>
  </si>
  <si>
    <t>OMAR ERNESTO BARRERA TENJO</t>
  </si>
  <si>
    <t>https://gobiernobogota.sharepoint.com/sites/CONTRATACION/Documentos%20compartidos/Forms/AllItems.aspx?e=5%3A99ea9b774d9a43ebb2b1eade80f316f1&amp;sharingv2=true&amp;fromShare=true&amp;at=9&amp;CT=1712070950716&amp;OR=OWA%2DNT%2DMail&amp;CID=1f466112%2De6d7%2D5588%2D6d87%2Ddbbec0d3313e&amp;RootFolder=%2Fsites%2FCONTRATACION%2FDocumentos%20compartidos%2Fbases%20de%20datos%20mas%20usadas%2FCARPETAS%20CONTRATACI%C3%93N%202017%2D2024&amp;FolderCTID=0x012000A44B695D4C46484E93EE70B1B0343687</t>
  </si>
  <si>
    <t>FRANCISCO JAVIER RAMITEZ</t>
  </si>
  <si>
    <t>Sitio Web Chapinero: https://historico.gobiernobogota.gov.co/transparencia/planeacion/metas-objetivos-indicadores</t>
  </si>
  <si>
    <t>documentos Físico papel  y documentos en PDF cargados en share pointo de la SDG</t>
  </si>
  <si>
    <t>https://historico.gobiernobogota.gov.co/transparencia/contratacion/plan-anual-adquisiciones</t>
  </si>
  <si>
    <t>JUAN ANDRES SERRANO</t>
  </si>
  <si>
    <t>https://gobiernobogota-my.sharepoint.com/personal/diana_ovalle_gobiernobogota_gov_co/_layouts/15/onedrive.aspx?e=5%3A81ec5c236f2d46d484e48f0f39076a72&amp;sharingv2=true&amp;fromShare=true&amp;at=9&amp;CT=1712086856800&amp;OR=OWA%2DNT%2DMail&amp;CID=01584780%2Dcbc9%2D0c97%2D3b26%2D9fb8b7e87f40&amp;FolderCTID=0x012000470B78C01144B04399D4F2F035817CCE</t>
  </si>
  <si>
    <t>https://gobiernobogota.sharepoint.com/Documentos%20compartidos/Forms/AllItems.aspx?e=5%3Aac4a3f5a04234a2581c8f7d1c16539e9&amp;sharingv2=true&amp;fromShare=true&amp;at=9&amp;CT=1712073066817&amp;OR=OWA%2DNT%2DMail&amp;CID=35f7f00c%2Dced2%2D8c0a%2D3a0e%2D8ce35782d49d&amp;RootFolder=%2FDocumentos%20compartidos%2FCARPETA%20CONTABILIDAD%20COMPARTIDA&amp;FolderCTID=0x01200041D1682175361C40A638A229E8DB26DF
Presupuesto
https://gobiernobogota-my.sharepoint.com/personal/nidia.gonzalez_gobiernobogota_gov_co/_layouts/15/onedrive.aspx?view=1</t>
  </si>
  <si>
    <t>Alcaldía local - Area de Gestión del Desarrollo Local - Almacén
https://gobiernobogota.sharepoint.com/sites/ExpedientesDigitalesSDG/120alcaldialocaldechapinero/Documentos%20compartidos/Forms/AllItems.aspx?ct=1674145080187&amp;or=OWA%2DNT&amp;cid=61a83e01%2Dad4d%2D2d39%2Dab86%2D402542e7494b&amp;ga=1&amp;viewid=8bce961c%2D61b2%2D4025%2Da234%2Da91e0902ab2e​</t>
  </si>
  <si>
    <t>https://gobiernobogota-my.sharepoint.com/personal/nidia.gonzalez_gobiernobogota_gov_co/_layouts/15/onedrive.aspx?view=1</t>
  </si>
  <si>
    <t>https://gobiernobogota-my.sharepoint.com/personal/sistemas_chapinero_gobiernobogota_gov_co/_layouts/15/onedrive.aspx?id=%2Fsites%2FPLANEACION%2DCHAPINERO%2FDocumentos%20compartidos&amp;listurl=https%3A%2F%2Fgobiernobogota%2Esharepoint%2Ecom%2Fsites%2FPLANEACION%2DCHAPINERO%2FDocumentos%20compartidos&amp;view=0</t>
  </si>
  <si>
    <t>Matriz en formato excel</t>
  </si>
  <si>
    <t>http://www.chapinero.gov.co/content/seguimiento-derechos-peticion-chapinero</t>
  </si>
  <si>
    <t>SANDRA MARY PEREIRA LIZCANO</t>
  </si>
  <si>
    <t>sandra.pereira</t>
  </si>
  <si>
    <t>diego.gomez</t>
  </si>
  <si>
    <t>luis.duitama</t>
  </si>
  <si>
    <t>milton.tumbaqui</t>
  </si>
  <si>
    <t>wilmer.maldonado</t>
  </si>
  <si>
    <t xml:space="preserve">15. Base de datos de Control y seguimiento a los derechos de petición y radicados en bandejas de Orfero del FDLCH
</t>
  </si>
  <si>
    <t>Realizar el control y seguimiento para gestionar oportunamente los requerimientos  que se tipifiquen como derecho de petición ciudadano en los aplicativos Bogotá Te Escucha y  ORFEO, que  sean asignados a la Alcaldía Local.</t>
  </si>
  <si>
    <t>NL-AI04</t>
  </si>
  <si>
    <t>1.4. Acto administrativo debidamente ejecutoriado</t>
  </si>
  <si>
    <t>Documento/Resolución en el que se establece la decisión del Alcalde local en materia de espacio público, regimen de obras urbanismo y actividades económicas</t>
  </si>
  <si>
    <t>MISIONAL</t>
  </si>
  <si>
    <t>NL-AI91</t>
  </si>
  <si>
    <t>NL-AI92</t>
  </si>
  <si>
    <t>Resolución 533 de 2015
Ley 80 de 1993
Ley 190 de 1995 Toda.
Decreto 1082 de 2015 capitulo 1.
Directiva 012 de 2016 No. 2 y 3.</t>
  </si>
  <si>
    <t>NL-AI93</t>
  </si>
  <si>
    <t>NL-AI94</t>
  </si>
  <si>
    <t>Ley 80 de 1993
Ley 190 de 1995
Decreto 1082 de 2015 capitulo 1.
Directiva 012 de 2016 No. 2 y 3.</t>
  </si>
  <si>
    <t>NL-AI95</t>
  </si>
  <si>
    <t>Resolución 425  de 2019 Contaduría General de la Nación
Circular 87 de 2020 de la Contadora General de Bogotá</t>
  </si>
  <si>
    <t>NL-AI96</t>
  </si>
  <si>
    <t>Ley 80 de 1993, 
Ley 190 de 1995
Decreto 1082 de 2015 capitulo 1.
Directiva 012 de 2016 No. 2 y 3.
Ley 1150 de 2007 y demás normas reglamentarias</t>
  </si>
  <si>
    <t>NL-AI97</t>
  </si>
  <si>
    <t>NL-AI98</t>
  </si>
  <si>
    <t>NL-AI99</t>
  </si>
  <si>
    <t>NL-AI100</t>
  </si>
  <si>
    <t>NL-AI101</t>
  </si>
  <si>
    <t>NL-AI102</t>
  </si>
  <si>
    <t>NL-AI103</t>
  </si>
  <si>
    <t>NL-AI104</t>
  </si>
  <si>
    <t>NL-AI105</t>
  </si>
  <si>
    <t>NL-AI106</t>
  </si>
  <si>
    <t>NL-AI107</t>
  </si>
  <si>
    <t>GDI-GPD-P002 Procedimiento de planeación documental
PDF GDI-GPD-P003 Procedimiento de Producción Documental_x000B_PDF GDI-GPD-P004 Procedimiento de Gestión y Trámite de documentos_x000B_PDF GDI-GPD-P005 Procedimiento de Organización Documental
PDF GDI-GPD-P006 Procedimiento de Transferencias Documentales_x000B_PDF GDI-GPD-P007 Procedimiento Disposición de Documentos_x000B_PDF GDI-GPD-P008 Procedimiento de Conservación Documental_x000B_PDF GDI-GPD-P009 Procedimiento de Valoración de Documentos_x000B_PDF GDI-GPD-P010 Procedimiento para Consulta, Préstamo y Devolución de Documentos y/o Expedientes en los Archivos de Gestión y Central</t>
  </si>
  <si>
    <t>NL-AI108</t>
  </si>
  <si>
    <t>NL-AI109</t>
  </si>
  <si>
    <t>NL-AI110</t>
  </si>
  <si>
    <t>NL-AI111</t>
  </si>
  <si>
    <t>NL-AI112</t>
  </si>
  <si>
    <t>NL-AI113</t>
  </si>
  <si>
    <t>NL-AI114</t>
  </si>
  <si>
    <t>NL-AI115</t>
  </si>
  <si>
    <t>NL-AI116</t>
  </si>
  <si>
    <t>15.1. Actos administrativos</t>
  </si>
  <si>
    <t>Manifestación de la voluntad de la administración</t>
  </si>
  <si>
    <t>NL-AI117</t>
  </si>
  <si>
    <t>Matriz reporte Cuidado Local</t>
  </si>
  <si>
    <t>Capturar toda la información básica correspondiente de los cuidadores y cuidadoras e identificar por actividad.</t>
  </si>
  <si>
    <t>Carpeta compartida en share point</t>
  </si>
  <si>
    <t>NL-AI118</t>
  </si>
  <si>
    <t>Seguimiento a los proyectos de la PPMYEG -  Política Publica de Mujer Y Equidad de Genero.</t>
  </si>
  <si>
    <t>Seguimiento de los proyectos de la PPMYEG - Política Publica de Mujer Y Equidad de Genero.</t>
  </si>
  <si>
    <t>NL-AI119</t>
  </si>
  <si>
    <t>Reporte PP LGBTI - Política pública PPLGBTI</t>
  </si>
  <si>
    <t>Reporte PPLGBTI -Política pública PPLGBTI, Reporta proyectos donde participán personas del sector social LGBTI</t>
  </si>
  <si>
    <t>NL-AI120</t>
  </si>
  <si>
    <t>Avances Cualitativos 2021 -2022 - 2023</t>
  </si>
  <si>
    <t>Describe los aspectos cualitativos de las propuestas, y el objetivo principal de la misma por medio de los diferentes recursos y su componente.</t>
  </si>
  <si>
    <t>NL-AI121</t>
  </si>
  <si>
    <t>Matriz GEO</t>
  </si>
  <si>
    <t xml:space="preserve">Describe las intervenciones en la malla vial local de acuerdo a su componente y  proyecto. De acuerdo al tipo de intervención.  </t>
  </si>
  <si>
    <t>Documento en el que se establece tacitamente la baja a los bienes  - Comprobantes de Baja de Bienes</t>
  </si>
  <si>
    <t>Contabilidad en esquemas, legibles, según normas de ley y normas contables - Informes de Estados Contables</t>
  </si>
  <si>
    <t>Contabilidad en esquemas, legibles, según normas de ley y normas contables
Bogotá consolida aplicativo de  la SDH con insumos de LIMAY - Conciliaciones Contables</t>
  </si>
  <si>
    <t>Pag web Alcaldía local y en archivos físicos de la entidad - Informes de Estados Contables</t>
  </si>
  <si>
    <t>Cuentas de pago, con fuente, cantidad y destino
Aplicativos: BOG-DATA, SECOP I y II y SIPSE. - No hay subserie identificada</t>
  </si>
  <si>
    <t>Cuentas de pago, con fuente, cantidad y destino
La diferencia entre del CRP y los giros de los contratos
Aplicativo: BOG-DATA - Informes de Estados Contables</t>
  </si>
  <si>
    <t>Documento de seguimiento que da cuenta del estado de oblicaciones por pagar.
PDL, POAI, Fichas EBI, Contratos, Registros presupuestales y ordendes de pago.
Aplicativos: SEGPLAN, MUSI, BOGDATA y pag web Alcaldía Local - Informe de Ejecución Presupuestal</t>
  </si>
  <si>
    <t>Documento que representa la fragmentación total de un presupuesto o de un proyecto, para una contratación específica.
PDL, POAI, FICHA EBI,PLAN DE ADQUISICIONES Y ESTUDIOS PREVIOS, NO HAY O JUSTIFICACIÓN DE NECESIDAD.
APLICATIVOS: SEGPLAN, SIPSE Y SECOP
 - Informes de Ejecución Presupuestal</t>
  </si>
  <si>
    <t>Documento que representa la fragmentación total del presupuesto de un proyecto, para un contrato específico.
Contrato suscrito. - Informes de Ejecución Presupuestal</t>
  </si>
  <si>
    <t>Documento que representa la fragmentación total de unos pasivos de la entidad, que puedan seguir teniendo validez
Acta liquidación en aplicativo 
SECOP y SIPSE - Informes de Ejecución Presupuestal</t>
  </si>
  <si>
    <t>Documento que representa la fragmentación total de unas reservas de la entidad, que puedan seguir teniendo validez, y sobre la cual se solicita armonización presupuestal
Fecha de terminación del contrato según términos de Ley. 
Aplicativos SIPSE y SECOP - Informes de Ejecución Presupuestal</t>
  </si>
  <si>
    <t>Cambios de presupuesto destinado a proyectos y contratación específica en el aplicativo PREDIS, representados en cambios en el presupuesto de la Entidad.
Solicitud de anulación total o parcial por ajustes presupuestales
Aplicativo BOGDATA - Informes de Ejecución Presupuestal</t>
  </si>
  <si>
    <t xml:space="preserve">Contabilidad en esquemas, legibles, según normas de ley y normas contables
Es un informe cuya información se ingresa en BOGDATA y la fuente se tiene por  la matriz  diligenciada por los Supervisores de los contratos. - Programas Anuales Mensualizados de Caja </t>
  </si>
  <si>
    <t xml:space="preserve">El saldo de PAC y giros presupuestales mensuales - Programas Anuales Mensualizados de Caja </t>
  </si>
  <si>
    <t xml:space="preserve"> Plan Operativo Anual de Inversiones. Se ingresa la información en el aplicativo SEGPLAN de la SDP y se debe soportar en el Decreto en el que se adopta anualmente el presupuesto de cada localidad.
En BOGDATA se registra también el Decreto del presupuesto. - Anteproyectos de Presupuestos
Programas Anuales Mensualizados de Caja </t>
  </si>
  <si>
    <t>Físico y se imprime en PDF de Intranet - Cuadros de Clasificación Documental</t>
  </si>
  <si>
    <t xml:space="preserve"> Es formato excel que está dispuesto en Matiz y cada abogado la diligencia e incorpora a sus expedientes contractuales.
Se manejan puntualmente las listas de chequeo en cada carpeta unica contractual. - No hay subserie identificada</t>
  </si>
  <si>
    <t>Documentos que se pasan a gestion documental para el respectivo archivo y que se deben subir y publicar en los aplicativos SECOP y SIPSE. - No hay subserie identificada</t>
  </si>
  <si>
    <t>Documento que se carga en el aplicativo Orfeo.  - No hay subserie identificada</t>
  </si>
  <si>
    <t>Actas de Comité
Se realiza la documentación en formato GCO-GCI-F127 de Matíz, se archiva por parte del abogado del FDL y/o se pasa al archivo. - Actas del Consejo de Planeación Local</t>
  </si>
  <si>
    <t>Documentos en pdf que se publican en la pagina de la secretaria de  gobierno (intranet) - No hay subserie identificada</t>
  </si>
  <si>
    <t>Orden de compra
Son contratos publicados en la plataforma "Tienda Virtual del Estado Colombiano" - No hay subserie identificada</t>
  </si>
  <si>
    <t>El PAA es publicado en la plataforma de Colombia Compra Eficiente
Es una matriz en formato Excel.
Se publica en Secop II y en la pág web de la Alcaldía Local. - Planes Anuales de Adquisiciones</t>
  </si>
  <si>
    <t>Expedientes en físico - No hay subserie identificada</t>
  </si>
  <si>
    <t>Documento, información generada en archivos word que se publican  - No hay subserie identificada</t>
  </si>
  <si>
    <t>Alcaldía local - Area de Gestión del Desarrollo Local - Almacen</t>
  </si>
  <si>
    <t>Contabilidad en esquemas, legibles, según normas de ley y normas contables
Aplicativo Si Capital módulo LIMAY, Módulo SAI y SAE Aplicativo BOGDATA Documentos fisicos que soporten las transacciones de ingresos y gastos completamente legibles y de acuerdo a los requisitos exigidos por la ley. - Libros Auxiliares, Libros de Diario,  Libros Mayores</t>
  </si>
  <si>
    <t>Alcaldía local - Area de Gestión del Desarrollo Local - Planeacion</t>
  </si>
  <si>
    <t>Alcaldía local - Area de Gestión del Desarrollo Local - Presupuesto</t>
  </si>
  <si>
    <t>Alcaldía local - Area de Gestión del Desarrollo Local - Gestion Documental</t>
  </si>
  <si>
    <t>Alcaldía local - Area de Gestión del Desarrollo Local - Contratacion</t>
  </si>
  <si>
    <t>Alcaldía local - Area de Gestión del Desarrollo Local - Contratacion, Planeacion</t>
  </si>
  <si>
    <t>Alcaldía local - Area de Gestión del Desarrollo Local - Mujer y Genero</t>
  </si>
  <si>
    <t>Alcaldía local - Area de Gestión del Desarrollo Local - Infraestructura</t>
  </si>
  <si>
    <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t>
  </si>
  <si>
    <t>Leidy Viviana Ortiz Guevara</t>
  </si>
  <si>
    <t>https://gobiernobogota-my.sharepoint.com/personal/leidy.ortiz_gobiernobogota_gov_co/_layouts/15/onedrive.aspx?view=1</t>
  </si>
  <si>
    <t>https://gobiernobogota-my.sharepoint.com/personal/jaime.prieto_gobiernobogota_gov_co/_layouts/15/onedrive.aspx?view=1</t>
  </si>
  <si>
    <t>servidor de contratacion 10.40.50.6</t>
  </si>
  <si>
    <t>Omar.Barrera</t>
  </si>
  <si>
    <t>NL-AI122</t>
  </si>
  <si>
    <t>Alcaldía local - Area de Gestión del Desarrollo Local - Sistemas</t>
  </si>
  <si>
    <t>Alcaldía local - Area de Gestión del Desarrollo Local - Calidad</t>
  </si>
  <si>
    <t>Alcaldia local Chapinero, Kr 13 #5474, Bogotá</t>
  </si>
  <si>
    <t>No tiene Codigo definido</t>
  </si>
  <si>
    <t>NL-AI06</t>
  </si>
  <si>
    <t>pilar.palomo</t>
  </si>
  <si>
    <t>ricardo.aponte</t>
  </si>
  <si>
    <t>JULIETA ESCOBAR</t>
  </si>
  <si>
    <t>julieta.escobar</t>
  </si>
  <si>
    <t>OSCAR SOTO</t>
  </si>
  <si>
    <t>oscar.soto</t>
  </si>
  <si>
    <t>JUAN DAVID URREGO</t>
  </si>
  <si>
    <t>juan.urrego</t>
  </si>
  <si>
    <t>ANGELA ZAMUDIO</t>
  </si>
  <si>
    <t>angela.zamudio</t>
  </si>
  <si>
    <t>CAROLINA ERAZO</t>
  </si>
  <si>
    <t>MAYOR IVAN RAMIREZ</t>
  </si>
  <si>
    <t>ivan.ramirez</t>
  </si>
  <si>
    <t>PEDRO ORTEGON</t>
  </si>
  <si>
    <t>pedro.ortegon</t>
  </si>
  <si>
    <t>ANDRES RAMOS</t>
  </si>
  <si>
    <t>andres.ramos</t>
  </si>
  <si>
    <t>ALEJANDRA JIMENEZ</t>
  </si>
  <si>
    <t>alejandra.jimenez</t>
  </si>
  <si>
    <t>INSPECCION 2A CARLOS ULLOA</t>
  </si>
  <si>
    <t>INSPECCION 2B PEDRO FRANCISCO RODRIGUEZ</t>
  </si>
  <si>
    <t>INSPECCION 2C RICARDO APONTE</t>
  </si>
  <si>
    <t>INSPECCION 2D LEONARDO PEREZ</t>
  </si>
  <si>
    <t>carlos.ulloa</t>
  </si>
  <si>
    <t>leonardo.perez</t>
  </si>
  <si>
    <t>pedro.rodriguez</t>
  </si>
  <si>
    <t>GERMAN GONZALEZ</t>
  </si>
  <si>
    <t>german.gonzalez</t>
  </si>
  <si>
    <t>ANGIE VIVIANA PIRAQUIVE</t>
  </si>
  <si>
    <t>angie.piraquive</t>
  </si>
  <si>
    <t>ANGEL CASTILLO</t>
  </si>
  <si>
    <t>angel,castillo</t>
  </si>
  <si>
    <t>IVAN PINZON</t>
  </si>
  <si>
    <t>ivan.pinzon</t>
  </si>
  <si>
    <t>ANGELA MARIA QUIROGA</t>
  </si>
  <si>
    <t>JAIME HERNANDO PRIETO</t>
  </si>
  <si>
    <t>WENDY MARCELA MOSQUERA VALOYES</t>
  </si>
  <si>
    <t>HENRY AVILA</t>
  </si>
  <si>
    <t>henry.avila</t>
  </si>
  <si>
    <t>wendy.mosquera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</si>
</sst>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
    <numFmt numFmtId="164" formatCode="dddd&quot;, &quot;mmmm\ dd&quot;, &quot;yyyy"/>
  </numFmts>
  <fonts count="39">
    <font>
      <sz val="11"/>
      <color theme="1"/>
      <name val="Calibri"/>
      <family val="2"/>
      <scheme val="minor"/>
    </font>
    <font>
      <b/>
      <sz val="10"/>
      <color theme="1"/>
      <name val="Verdana"/>
      <family val="2"/>
    </font>
    <font>
      <sz val="10"/>
      <color theme="1"/>
      <name val="Verdana"/>
      <family val="2"/>
    </font>
    <font>
      <sz val="10"/>
      <name val="Arial"/>
      <family val="2"/>
    </font>
    <font>
      <sz val="10"/>
      <color theme="1"/>
      <name val="Arial"/>
      <family val="2"/>
    </font>
    <font>
      <b/>
      <sz val="14"/>
      <color indexed="8"/>
      <name val="Arial"/>
      <family val="2"/>
    </font>
    <font>
      <sz val="11"/>
      <color rgb="FF000000"/>
      <name val="Calibri"/>
      <family val="2"/>
    </font>
    <font>
      <b/>
      <sz val="11"/>
      <name val="Arial"/>
      <family val="2"/>
    </font>
    <font>
      <b/>
      <sz val="11"/>
      <color theme="1"/>
      <name val="Arial"/>
      <family val="2"/>
    </font>
    <font>
      <sz val="11"/>
      <color theme="1"/>
      <name val="Arial"/>
      <family val="2"/>
    </font>
    <font>
      <b/>
      <sz val="22"/>
      <color theme="1"/>
      <name val="Arial"/>
      <family val="2"/>
    </font>
    <font>
      <b/>
      <sz val="14"/>
      <name val="Arial"/>
      <family val="2"/>
    </font>
    <font>
      <b/>
      <sz val="12"/>
      <name val="Arial"/>
      <family val="2"/>
    </font>
    <font>
      <sz val="11"/>
      <name val="Arial"/>
      <family val="2"/>
    </font>
    <font>
      <sz val="22"/>
      <name val="Arial"/>
      <family val="2"/>
    </font>
    <font>
      <b/>
      <sz val="13"/>
      <color indexed="8"/>
      <name val="Arial"/>
      <family val="2"/>
    </font>
    <font>
      <sz val="12"/>
      <color indexed="8"/>
      <name val="Arial"/>
      <family val="2"/>
    </font>
    <font>
      <b/>
      <sz val="12"/>
      <color indexed="8"/>
      <name val="Arial"/>
      <family val="2"/>
    </font>
    <font>
      <b/>
      <sz val="12"/>
      <color indexed="8"/>
      <name val="Araial"/>
    </font>
    <font>
      <sz val="12"/>
      <color indexed="8"/>
      <name val="Araial"/>
    </font>
    <font>
      <sz val="12"/>
      <color theme="1"/>
      <name val="Araial"/>
    </font>
    <font>
      <sz val="12"/>
      <name val="Araial"/>
    </font>
    <font>
      <b/>
      <sz val="12"/>
      <color theme="1"/>
      <name val="Calibri"/>
      <family val="2"/>
    </font>
    <font>
      <b/>
      <sz val="12"/>
      <color rgb="FF0070C0"/>
      <name val="Calibri"/>
      <family val="2"/>
    </font>
    <font>
      <b/>
      <sz val="12"/>
      <color theme="9" tint="-0.499984740745262"/>
      <name val="Calibri"/>
      <family val="2"/>
    </font>
    <font>
      <b/>
      <sz val="12"/>
      <color rgb="FFFF0000"/>
      <name val="Calibri"/>
      <family val="2"/>
    </font>
    <font>
      <sz val="12"/>
      <color theme="1"/>
      <name val="Arial"/>
      <family val="2"/>
    </font>
    <font>
      <sz val="14"/>
      <color theme="1"/>
      <name val="Calibri"/>
      <family val="2"/>
      <scheme val="minor"/>
    </font>
    <font>
      <sz val="14"/>
      <color rgb="FF000000"/>
      <name val="Calibri"/>
      <family val="2"/>
      <scheme val="minor"/>
    </font>
    <font>
      <sz val="14"/>
      <color rgb="FFFF0000"/>
      <name val="Calibri"/>
      <family val="2"/>
      <scheme val="minor"/>
    </font>
    <font>
      <sz val="12"/>
      <color rgb="FF000000"/>
      <name val="Araial"/>
    </font>
    <font>
      <b/>
      <sz val="12"/>
      <color rgb="FF000000"/>
      <name val="Araial"/>
    </font>
    <font>
      <b/>
      <sz val="12"/>
      <color theme="1"/>
      <name val="Araial"/>
    </font>
    <font>
      <b/>
      <sz val="12"/>
      <name val="Araial"/>
    </font>
    <font>
      <b/>
      <sz val="36"/>
      <color theme="1"/>
      <name val="Arial"/>
      <family val="2"/>
    </font>
    <font>
      <sz val="14"/>
      <name val="Arial"/>
      <family val="2"/>
    </font>
    <font>
      <b/>
      <sz val="12"/>
      <name val="Calibri"/>
      <family val="2"/>
    </font>
    <font>
      <b/>
      <sz val="11"/>
      <color theme="1"/>
      <name val="Calibri"/>
      <family val="2"/>
      <scheme val="minor"/>
    </font>
    <font>
      <sz val="8"/>
      <name val="Calibri"/>
      <family val="2"/>
      <scheme val="minor"/>
    </font>
  </fonts>
  <fills count="11">
    <fill>
      <patternFill patternType="none"/>
    </fill>
    <fill>
      <patternFill patternType="gray125"/>
    </fill>
    <fill>
      <patternFill patternType="solid">
        <fgColor rgb="FFFF0000"/>
        <bgColor indexed="64"/>
      </patternFill>
    </fill>
    <fill>
      <patternFill patternType="solid">
        <fgColor rgb="FF92D050"/>
        <bgColor indexed="64"/>
      </patternFill>
    </fill>
    <fill>
      <patternFill patternType="solid">
        <fgColor rgb="FFFFC00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theme="5" tint="0.79998168889431442"/>
        <bgColor indexed="31"/>
      </patternFill>
    </fill>
    <fill>
      <patternFill patternType="solid">
        <fgColor theme="0" tint="-0.14999847407452621"/>
        <bgColor indexed="31"/>
      </patternFill>
    </fill>
    <fill>
      <patternFill patternType="solid">
        <fgColor theme="0" tint="-0.249977111117893"/>
        <bgColor indexed="64"/>
      </patternFill>
    </fill>
  </fills>
  <borders count="48">
    <border>
      <left/>
      <right/>
      <top/>
      <bottom/>
      <diagonal/>
    </border>
    <border>
      <left style="thin">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bottom/>
      <diagonal/>
    </border>
    <border>
      <left style="thin">
        <color indexed="64"/>
      </left>
      <right/>
      <top/>
      <bottom/>
      <diagonal/>
    </border>
    <border>
      <left style="medium">
        <color indexed="64"/>
      </left>
      <right style="thin">
        <color indexed="64"/>
      </right>
      <top/>
      <bottom style="thin">
        <color indexed="64"/>
      </bottom>
      <diagonal/>
    </border>
    <border>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style="medium">
        <color indexed="64"/>
      </left>
      <right/>
      <top style="medium">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5">
    <xf numFmtId="0" fontId="0" fillId="0" borderId="0"/>
    <xf numFmtId="0" fontId="3" fillId="0" borderId="0"/>
    <xf numFmtId="0" fontId="6" fillId="0" borderId="0"/>
    <xf numFmtId="164" fontId="3" fillId="0" borderId="0"/>
    <xf numFmtId="0" fontId="3" fillId="0" borderId="0"/>
  </cellStyleXfs>
  <cellXfs count="215">
    <xf numFmtId="0" fontId="0" fillId="0" borderId="0" xfId="0"/>
    <xf numFmtId="0" fontId="2" fillId="0" borderId="0" xfId="0" applyFont="1" applyAlignment="1">
      <alignment vertical="center" wrapText="1"/>
    </xf>
    <xf numFmtId="0" fontId="1" fillId="0" borderId="0" xfId="0" applyFont="1" applyAlignment="1">
      <alignment vertical="center" wrapText="1"/>
    </xf>
    <xf numFmtId="0" fontId="4" fillId="0" borderId="0" xfId="0" applyFont="1"/>
    <xf numFmtId="0" fontId="19" fillId="0" borderId="12" xfId="0" applyFont="1" applyBorder="1" applyAlignment="1">
      <alignment horizontal="left" vertical="center" wrapText="1"/>
    </xf>
    <xf numFmtId="0" fontId="20" fillId="0" borderId="12" xfId="0" applyFont="1" applyBorder="1" applyAlignment="1">
      <alignment horizontal="left" vertical="center" wrapText="1"/>
    </xf>
    <xf numFmtId="0" fontId="19" fillId="0" borderId="12" xfId="2" applyFont="1" applyBorder="1" applyAlignment="1">
      <alignment horizontal="left" vertical="center" wrapText="1"/>
    </xf>
    <xf numFmtId="0" fontId="20" fillId="0" borderId="15" xfId="0" applyFont="1" applyBorder="1" applyAlignment="1">
      <alignment horizontal="left" vertical="center" wrapText="1"/>
    </xf>
    <xf numFmtId="0" fontId="0" fillId="0" borderId="0" xfId="0" applyAlignment="1" applyProtection="1">
      <alignment wrapText="1"/>
      <protection locked="0"/>
    </xf>
    <xf numFmtId="0" fontId="8" fillId="0" borderId="0" xfId="0" applyFont="1" applyAlignment="1" applyProtection="1">
      <alignment horizontal="center" vertical="center" wrapText="1"/>
      <protection locked="0"/>
    </xf>
    <xf numFmtId="0" fontId="8" fillId="0" borderId="0" xfId="0" applyFont="1" applyAlignment="1" applyProtection="1">
      <alignment vertical="center" wrapText="1"/>
      <protection locked="0"/>
    </xf>
    <xf numFmtId="0" fontId="7" fillId="6" borderId="1" xfId="0" applyFont="1" applyFill="1" applyBorder="1" applyAlignment="1" applyProtection="1">
      <alignment horizontal="center" vertical="center" wrapText="1"/>
      <protection locked="0"/>
    </xf>
    <xf numFmtId="0" fontId="8" fillId="0" borderId="0" xfId="0" applyFont="1" applyAlignment="1" applyProtection="1">
      <alignment wrapText="1"/>
      <protection locked="0"/>
    </xf>
    <xf numFmtId="0" fontId="7" fillId="5" borderId="1" xfId="0" applyFont="1" applyFill="1" applyBorder="1" applyAlignment="1" applyProtection="1">
      <alignment horizontal="center" vertical="center" wrapText="1"/>
      <protection locked="0"/>
    </xf>
    <xf numFmtId="0" fontId="27" fillId="0" borderId="0" xfId="0" applyFont="1"/>
    <xf numFmtId="0" fontId="27" fillId="4" borderId="8" xfId="0" applyFont="1" applyFill="1" applyBorder="1"/>
    <xf numFmtId="0" fontId="27" fillId="4" borderId="9" xfId="0" applyFont="1" applyFill="1" applyBorder="1"/>
    <xf numFmtId="0" fontId="27" fillId="2" borderId="10" xfId="0" applyFont="1" applyFill="1" applyBorder="1"/>
    <xf numFmtId="0" fontId="27" fillId="0" borderId="1" xfId="0" applyFont="1" applyBorder="1"/>
    <xf numFmtId="0" fontId="27" fillId="3" borderId="11" xfId="0" applyFont="1" applyFill="1" applyBorder="1"/>
    <xf numFmtId="0" fontId="27" fillId="4" borderId="1" xfId="0" applyFont="1" applyFill="1" applyBorder="1"/>
    <xf numFmtId="0" fontId="27" fillId="4" borderId="12" xfId="0" applyFont="1" applyFill="1" applyBorder="1"/>
    <xf numFmtId="0" fontId="27" fillId="0" borderId="0" xfId="0" applyFont="1" applyAlignment="1">
      <alignment wrapText="1"/>
    </xf>
    <xf numFmtId="0" fontId="27" fillId="3" borderId="13" xfId="0" applyFont="1" applyFill="1" applyBorder="1"/>
    <xf numFmtId="0" fontId="27" fillId="3" borderId="14" xfId="0" applyFont="1" applyFill="1" applyBorder="1"/>
    <xf numFmtId="0" fontId="27" fillId="4" borderId="15" xfId="0" applyFont="1" applyFill="1" applyBorder="1"/>
    <xf numFmtId="0" fontId="28" fillId="0" borderId="0" xfId="0" applyFont="1"/>
    <xf numFmtId="0" fontId="29" fillId="0" borderId="0" xfId="0" applyFont="1"/>
    <xf numFmtId="0" fontId="27" fillId="0" borderId="17" xfId="0" applyFont="1" applyBorder="1"/>
    <xf numFmtId="0" fontId="30" fillId="0" borderId="12" xfId="0" applyFont="1" applyBorder="1" applyAlignment="1">
      <alignment horizontal="left" vertical="center" wrapText="1"/>
    </xf>
    <xf numFmtId="0" fontId="7" fillId="5" borderId="11" xfId="0" applyFont="1" applyFill="1" applyBorder="1" applyAlignment="1" applyProtection="1">
      <alignment horizontal="center" vertical="center" wrapText="1"/>
      <protection locked="0"/>
    </xf>
    <xf numFmtId="0" fontId="21" fillId="7" borderId="1" xfId="0" applyFont="1" applyFill="1" applyBorder="1" applyAlignment="1">
      <alignment horizontal="center" vertical="center" wrapText="1"/>
    </xf>
    <xf numFmtId="0" fontId="26" fillId="7" borderId="1" xfId="0" applyFont="1" applyFill="1" applyBorder="1" applyAlignment="1">
      <alignment vertical="center" wrapText="1"/>
    </xf>
    <xf numFmtId="0" fontId="26" fillId="7" borderId="1" xfId="0" applyFont="1" applyFill="1" applyBorder="1" applyAlignment="1">
      <alignment wrapText="1"/>
    </xf>
    <xf numFmtId="0" fontId="7" fillId="5" borderId="1" xfId="0" applyFont="1" applyFill="1" applyBorder="1" applyAlignment="1" applyProtection="1">
      <alignment horizontal="center" vertical="center" wrapText="1"/>
      <protection hidden="1"/>
    </xf>
    <xf numFmtId="0" fontId="7" fillId="0" borderId="11" xfId="0" applyFont="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textRotation="90" wrapText="1"/>
      <protection locked="0"/>
    </xf>
    <xf numFmtId="0" fontId="7" fillId="0" borderId="1" xfId="0" applyFont="1" applyBorder="1" applyAlignment="1" applyProtection="1">
      <alignment horizontal="center" vertical="center" textRotation="90" wrapText="1"/>
      <protection locked="0"/>
    </xf>
    <xf numFmtId="0" fontId="7" fillId="0" borderId="1" xfId="0" applyFont="1" applyBorder="1" applyAlignment="1" applyProtection="1">
      <alignment horizontal="center" vertical="center" wrapText="1"/>
      <protection hidden="1"/>
    </xf>
    <xf numFmtId="0" fontId="36" fillId="0" borderId="11" xfId="0" applyFont="1" applyBorder="1" applyAlignment="1" applyProtection="1">
      <alignment horizontal="center" vertical="center" wrapText="1"/>
      <protection locked="0"/>
    </xf>
    <xf numFmtId="0" fontId="22" fillId="0" borderId="1"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9" fillId="0" borderId="0" xfId="0" applyFont="1" applyAlignment="1" applyProtection="1">
      <alignment wrapText="1"/>
      <protection locked="0"/>
    </xf>
    <xf numFmtId="0" fontId="22" fillId="0" borderId="11"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textRotation="90" wrapText="1"/>
      <protection locked="0"/>
    </xf>
    <xf numFmtId="0" fontId="7" fillId="0" borderId="14" xfId="0" applyFont="1" applyBorder="1" applyAlignment="1" applyProtection="1">
      <alignment horizontal="center" vertical="center" textRotation="90" wrapText="1"/>
      <protection locked="0"/>
    </xf>
    <xf numFmtId="0" fontId="7" fillId="0" borderId="14" xfId="0" applyFont="1" applyBorder="1" applyAlignment="1" applyProtection="1">
      <alignment horizontal="center" vertical="center" wrapText="1"/>
      <protection hidden="1"/>
    </xf>
    <xf numFmtId="0" fontId="22" fillId="0" borderId="13" xfId="0" applyFont="1"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15"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0" xfId="0" applyFont="1" applyAlignment="1" applyProtection="1">
      <alignment horizontal="center" vertical="center" textRotation="90" wrapText="1"/>
      <protection locked="0"/>
    </xf>
    <xf numFmtId="0" fontId="7" fillId="0" borderId="0" xfId="0" applyFont="1" applyAlignment="1" applyProtection="1">
      <alignment horizontal="center" vertical="center" wrapText="1"/>
      <protection hidden="1"/>
    </xf>
    <xf numFmtId="0" fontId="22" fillId="0" borderId="0" xfId="0" applyFont="1" applyAlignment="1" applyProtection="1">
      <alignment horizontal="center" vertical="center" wrapText="1"/>
      <protection locked="0"/>
    </xf>
    <xf numFmtId="0" fontId="0" fillId="0" borderId="0" xfId="0" applyAlignment="1" applyProtection="1">
      <alignment vertical="center" wrapText="1"/>
      <protection locked="0"/>
    </xf>
    <xf numFmtId="0" fontId="0" fillId="0" borderId="0" xfId="0" applyAlignment="1" applyProtection="1">
      <alignment horizontal="center" vertical="center" wrapText="1"/>
      <protection locked="0"/>
    </xf>
    <xf numFmtId="0" fontId="0" fillId="0" borderId="0" xfId="0" applyAlignment="1" applyProtection="1">
      <alignment horizontal="left" vertical="top" wrapText="1"/>
      <protection locked="0"/>
    </xf>
    <xf numFmtId="0" fontId="0" fillId="0" borderId="0" xfId="0" applyAlignment="1" applyProtection="1">
      <alignment vertical="center" wrapText="1"/>
      <protection hidden="1"/>
    </xf>
    <xf numFmtId="0" fontId="14" fillId="0" borderId="18" xfId="0" applyFont="1" applyBorder="1" applyAlignment="1" applyProtection="1">
      <alignment vertical="center" wrapText="1"/>
      <protection locked="0"/>
    </xf>
    <xf numFmtId="0" fontId="14" fillId="0" borderId="0" xfId="0" applyFont="1" applyAlignment="1" applyProtection="1">
      <alignment vertical="center" wrapText="1"/>
      <protection locked="0"/>
    </xf>
    <xf numFmtId="0" fontId="14" fillId="0" borderId="0" xfId="0" applyFont="1" applyAlignment="1" applyProtection="1">
      <alignment vertical="center" wrapText="1"/>
      <protection hidden="1"/>
    </xf>
    <xf numFmtId="0" fontId="14" fillId="0" borderId="0" xfId="0" applyFont="1" applyAlignment="1" applyProtection="1">
      <alignment horizontal="center" vertical="center" wrapText="1"/>
      <protection hidden="1"/>
    </xf>
    <xf numFmtId="0" fontId="14" fillId="0" borderId="0" xfId="0" applyFont="1" applyAlignment="1" applyProtection="1">
      <alignment horizontal="center" vertical="center" wrapText="1"/>
      <protection locked="0"/>
    </xf>
    <xf numFmtId="0" fontId="0" fillId="0" borderId="0" xfId="0" applyAlignment="1" applyProtection="1">
      <alignment vertical="center" textRotation="90" wrapText="1"/>
      <protection locked="0"/>
    </xf>
    <xf numFmtId="0" fontId="0" fillId="0" borderId="0" xfId="0" applyAlignment="1" applyProtection="1">
      <alignment vertical="center" textRotation="90" wrapText="1"/>
      <protection hidden="1"/>
    </xf>
    <xf numFmtId="0" fontId="0" fillId="0" borderId="0" xfId="0" applyAlignment="1" applyProtection="1">
      <alignment horizontal="center" vertical="center" textRotation="90" wrapText="1"/>
      <protection hidden="1"/>
    </xf>
    <xf numFmtId="0" fontId="13" fillId="0" borderId="0" xfId="0" applyFont="1" applyAlignment="1" applyProtection="1">
      <alignment horizontal="center" vertical="center" wrapText="1"/>
      <protection hidden="1"/>
    </xf>
    <xf numFmtId="0" fontId="13" fillId="0" borderId="0" xfId="0" applyFont="1" applyAlignment="1" applyProtection="1">
      <alignment horizontal="center" vertical="center" wrapText="1"/>
      <protection locked="0"/>
    </xf>
    <xf numFmtId="0" fontId="13" fillId="0" borderId="0" xfId="0" applyFont="1" applyAlignment="1" applyProtection="1">
      <alignment horizontal="center" vertical="center" textRotation="90" wrapText="1"/>
      <protection locked="0"/>
    </xf>
    <xf numFmtId="0" fontId="0" fillId="0" borderId="0" xfId="0" applyAlignment="1" applyProtection="1">
      <alignment horizontal="center" vertical="center" textRotation="90" wrapText="1"/>
      <protection locked="0"/>
    </xf>
    <xf numFmtId="0" fontId="13" fillId="0" borderId="0" xfId="0" applyFont="1" applyAlignment="1" applyProtection="1">
      <alignment horizontal="center" vertical="center" textRotation="90" wrapText="1"/>
      <protection hidden="1"/>
    </xf>
    <xf numFmtId="0" fontId="7" fillId="6" borderId="12" xfId="0" applyFont="1" applyFill="1" applyBorder="1" applyAlignment="1" applyProtection="1">
      <alignment horizontal="center" vertical="center" wrapText="1"/>
      <protection locked="0"/>
    </xf>
    <xf numFmtId="0" fontId="0" fillId="0" borderId="0" xfId="0" applyAlignment="1" applyProtection="1">
      <alignment wrapText="1"/>
      <protection hidden="1"/>
    </xf>
    <xf numFmtId="0" fontId="23" fillId="0" borderId="1" xfId="0" applyFont="1" applyBorder="1" applyAlignment="1" applyProtection="1">
      <alignment horizontal="center" vertical="center" wrapText="1"/>
      <protection locked="0"/>
    </xf>
    <xf numFmtId="0" fontId="24" fillId="0" borderId="1" xfId="0" applyFont="1" applyBorder="1" applyAlignment="1" applyProtection="1">
      <alignment horizontal="center" vertical="center" wrapText="1"/>
      <protection locked="0"/>
    </xf>
    <xf numFmtId="0" fontId="25" fillId="0" borderId="1" xfId="0" applyFont="1" applyBorder="1" applyAlignment="1" applyProtection="1">
      <alignment horizontal="center" vertical="center" wrapText="1"/>
      <protection locked="0"/>
    </xf>
    <xf numFmtId="0" fontId="0" fillId="0" borderId="0" xfId="0" applyAlignment="1" applyProtection="1">
      <alignment horizontal="center" vertical="center" wrapText="1"/>
      <protection hidden="1"/>
    </xf>
    <xf numFmtId="0" fontId="7" fillId="6" borderId="11" xfId="0" applyFont="1" applyFill="1" applyBorder="1" applyAlignment="1" applyProtection="1">
      <alignment horizontal="center" vertical="center" wrapText="1"/>
      <protection locked="0"/>
    </xf>
    <xf numFmtId="0" fontId="22" fillId="0" borderId="1" xfId="0" applyFont="1" applyBorder="1" applyAlignment="1" applyProtection="1">
      <alignment horizontal="left" vertical="center" wrapText="1"/>
      <protection locked="0"/>
    </xf>
    <xf numFmtId="0" fontId="23" fillId="0" borderId="14" xfId="0" applyFont="1" applyBorder="1" applyAlignment="1" applyProtection="1">
      <alignment horizontal="center" vertical="center" wrapText="1"/>
      <protection locked="0"/>
    </xf>
    <xf numFmtId="0" fontId="24" fillId="0" borderId="14" xfId="0" applyFont="1" applyBorder="1" applyAlignment="1" applyProtection="1">
      <alignment horizontal="center" vertical="center" wrapText="1"/>
      <protection locked="0"/>
    </xf>
    <xf numFmtId="0" fontId="25" fillId="0" borderId="14" xfId="0" applyFont="1" applyBorder="1" applyAlignment="1" applyProtection="1">
      <alignment horizontal="center" vertical="center" wrapText="1"/>
      <protection locked="0"/>
    </xf>
    <xf numFmtId="0" fontId="23" fillId="0" borderId="0" xfId="0" applyFont="1" applyAlignment="1" applyProtection="1">
      <alignment horizontal="center" vertical="center" wrapText="1"/>
      <protection locked="0"/>
    </xf>
    <xf numFmtId="0" fontId="24" fillId="0" borderId="0" xfId="0" applyFont="1" applyAlignment="1" applyProtection="1">
      <alignment horizontal="center" vertical="center" wrapText="1"/>
      <protection locked="0"/>
    </xf>
    <xf numFmtId="0" fontId="25" fillId="0" borderId="0" xfId="0" applyFont="1" applyAlignment="1" applyProtection="1">
      <alignment horizontal="center" vertical="center" wrapText="1"/>
      <protection locked="0"/>
    </xf>
    <xf numFmtId="0" fontId="14" fillId="0" borderId="0" xfId="0" applyFont="1" applyAlignment="1" applyProtection="1">
      <alignment wrapText="1"/>
      <protection locked="0"/>
    </xf>
    <xf numFmtId="0" fontId="16" fillId="0" borderId="1" xfId="2" applyFont="1" applyBorder="1" applyAlignment="1" applyProtection="1">
      <alignment horizontal="left" vertical="center" wrapText="1"/>
      <protection locked="0"/>
    </xf>
    <xf numFmtId="0" fontId="0" fillId="0" borderId="1" xfId="0" applyBorder="1" applyAlignment="1">
      <alignment horizontal="center" vertical="center" wrapText="1"/>
    </xf>
    <xf numFmtId="0" fontId="36" fillId="0" borderId="1" xfId="0" applyFont="1" applyBorder="1" applyAlignment="1" applyProtection="1">
      <alignment horizontal="center" vertical="center" wrapText="1"/>
      <protection locked="0"/>
    </xf>
    <xf numFmtId="0" fontId="15" fillId="0" borderId="0" xfId="2" applyFont="1" applyAlignment="1" applyProtection="1">
      <alignment vertical="center" wrapText="1"/>
      <protection locked="0"/>
    </xf>
    <xf numFmtId="0" fontId="7" fillId="5" borderId="12" xfId="0" applyFont="1" applyFill="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hidden="1"/>
    </xf>
    <xf numFmtId="0" fontId="0" fillId="0" borderId="12" xfId="0" applyBorder="1" applyAlignment="1">
      <alignment horizontal="center" vertical="center" wrapText="1"/>
    </xf>
    <xf numFmtId="0" fontId="7" fillId="0" borderId="13" xfId="0" applyFont="1" applyBorder="1" applyAlignment="1" applyProtection="1">
      <alignment horizontal="center" vertical="center" wrapText="1"/>
      <protection hidden="1"/>
    </xf>
    <xf numFmtId="0" fontId="0" fillId="0" borderId="15" xfId="0" applyBorder="1" applyAlignment="1">
      <alignment horizontal="center" vertical="center" wrapText="1"/>
    </xf>
    <xf numFmtId="0" fontId="7" fillId="0" borderId="46" xfId="0" applyFont="1" applyBorder="1" applyAlignment="1" applyProtection="1">
      <alignment horizontal="center" vertical="center" wrapText="1"/>
      <protection locked="0"/>
    </xf>
    <xf numFmtId="0" fontId="37" fillId="0" borderId="46" xfId="0" applyFont="1" applyBorder="1" applyAlignment="1">
      <alignment wrapText="1"/>
    </xf>
    <xf numFmtId="0" fontId="37" fillId="0" borderId="47" xfId="0" applyFont="1" applyBorder="1" applyAlignment="1">
      <alignment wrapText="1"/>
    </xf>
    <xf numFmtId="0" fontId="16" fillId="0" borderId="0" xfId="2" applyFont="1" applyAlignment="1" applyProtection="1">
      <alignment horizontal="left" vertical="center" wrapText="1"/>
      <protection locked="0"/>
    </xf>
    <xf numFmtId="0" fontId="16" fillId="0" borderId="0" xfId="2" applyFont="1" applyAlignment="1" applyProtection="1">
      <alignment vertical="center" wrapText="1"/>
      <protection locked="0"/>
    </xf>
    <xf numFmtId="0" fontId="5" fillId="0" borderId="0" xfId="2" applyFont="1" applyAlignment="1" applyProtection="1">
      <alignment horizontal="left" vertical="center" wrapText="1"/>
      <protection locked="0"/>
    </xf>
    <xf numFmtId="0" fontId="17" fillId="0" borderId="0" xfId="2" applyFont="1" applyAlignment="1" applyProtection="1">
      <alignment horizontal="left"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7" fillId="0" borderId="10"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textRotation="90" wrapText="1"/>
      <protection locked="0"/>
    </xf>
    <xf numFmtId="0" fontId="7" fillId="0" borderId="9" xfId="0" applyFont="1" applyBorder="1" applyAlignment="1" applyProtection="1">
      <alignment horizontal="center" vertical="center" textRotation="90" wrapText="1"/>
      <protection locked="0"/>
    </xf>
    <xf numFmtId="0" fontId="19" fillId="7" borderId="11" xfId="2" applyFont="1" applyFill="1" applyBorder="1" applyAlignment="1">
      <alignment horizontal="center" vertical="center"/>
    </xf>
    <xf numFmtId="0" fontId="19" fillId="7" borderId="1" xfId="2" applyFont="1" applyFill="1" applyBorder="1" applyAlignment="1">
      <alignment horizontal="center" vertical="center"/>
    </xf>
    <xf numFmtId="0" fontId="19" fillId="7" borderId="13" xfId="2" applyFont="1" applyFill="1" applyBorder="1" applyAlignment="1">
      <alignment horizontal="center" vertical="center"/>
    </xf>
    <xf numFmtId="0" fontId="19" fillId="7" borderId="14" xfId="2" applyFont="1" applyFill="1" applyBorder="1" applyAlignment="1">
      <alignment horizontal="center" vertical="center"/>
    </xf>
    <xf numFmtId="0" fontId="21" fillId="7" borderId="11" xfId="0" applyFont="1" applyFill="1" applyBorder="1" applyAlignment="1">
      <alignment horizontal="center" vertical="center" wrapText="1"/>
    </xf>
    <xf numFmtId="0" fontId="21" fillId="7" borderId="1" xfId="0" applyFont="1" applyFill="1" applyBorder="1" applyAlignment="1">
      <alignment horizontal="center" vertical="center" wrapText="1"/>
    </xf>
    <xf numFmtId="0" fontId="18" fillId="5" borderId="8" xfId="0" applyFont="1" applyFill="1" applyBorder="1" applyAlignment="1">
      <alignment horizontal="center" vertical="center" wrapText="1"/>
    </xf>
    <xf numFmtId="0" fontId="18" fillId="5" borderId="9" xfId="0" applyFont="1" applyFill="1" applyBorder="1" applyAlignment="1">
      <alignment horizontal="center" vertical="center" wrapText="1"/>
    </xf>
    <xf numFmtId="0" fontId="18" fillId="5" borderId="10"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2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0" xfId="0" applyFont="1" applyFill="1" applyAlignment="1">
      <alignment horizontal="center" vertical="center" wrapText="1"/>
    </xf>
    <xf numFmtId="0" fontId="5" fillId="7" borderId="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24"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26" fillId="7" borderId="11"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1" fillId="7" borderId="26" xfId="0" applyFont="1" applyFill="1" applyBorder="1" applyAlignment="1">
      <alignment horizontal="center" vertical="center" wrapText="1"/>
    </xf>
    <xf numFmtId="0" fontId="21" fillId="7" borderId="19" xfId="0" applyFont="1" applyFill="1" applyBorder="1" applyAlignment="1">
      <alignment horizontal="center" vertical="center" wrapText="1"/>
    </xf>
    <xf numFmtId="0" fontId="10" fillId="0" borderId="8"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10" fillId="0" borderId="13" xfId="0" applyFont="1" applyBorder="1" applyAlignment="1" applyProtection="1">
      <alignment horizontal="center" vertical="center" wrapText="1"/>
      <protection locked="0"/>
    </xf>
    <xf numFmtId="0" fontId="10" fillId="0" borderId="14" xfId="0" applyFont="1" applyBorder="1" applyAlignment="1" applyProtection="1">
      <alignment horizontal="center" vertical="center" wrapText="1"/>
      <protection locked="0"/>
    </xf>
    <xf numFmtId="0" fontId="35" fillId="0" borderId="39" xfId="0" applyFont="1" applyBorder="1" applyAlignment="1" applyProtection="1">
      <alignment horizontal="left" vertical="center" wrapText="1"/>
      <protection locked="0"/>
    </xf>
    <xf numFmtId="0" fontId="35" fillId="0" borderId="23" xfId="0" applyFont="1" applyBorder="1" applyAlignment="1" applyProtection="1">
      <alignment horizontal="left" vertical="center" wrapText="1"/>
      <protection locked="0"/>
    </xf>
    <xf numFmtId="0" fontId="35" fillId="0" borderId="4" xfId="0" applyFont="1" applyBorder="1" applyAlignment="1" applyProtection="1">
      <alignment horizontal="left" vertical="center" wrapText="1"/>
      <protection locked="0"/>
    </xf>
    <xf numFmtId="0" fontId="35" fillId="0" borderId="41" xfId="0" applyFont="1" applyBorder="1" applyAlignment="1" applyProtection="1">
      <alignment horizontal="left" vertical="center" wrapText="1"/>
      <protection locked="0"/>
    </xf>
    <xf numFmtId="0" fontId="35" fillId="0" borderId="24" xfId="0" applyFont="1" applyBorder="1" applyAlignment="1" applyProtection="1">
      <alignment horizontal="left" vertical="center" wrapText="1"/>
      <protection locked="0"/>
    </xf>
    <xf numFmtId="0" fontId="35" fillId="0" borderId="7" xfId="0" applyFont="1" applyBorder="1" applyAlignment="1" applyProtection="1">
      <alignment horizontal="left" vertical="center" wrapText="1"/>
      <protection locked="0"/>
    </xf>
    <xf numFmtId="0" fontId="7" fillId="9" borderId="8" xfId="0" applyFont="1" applyFill="1" applyBorder="1" applyAlignment="1" applyProtection="1">
      <alignment horizontal="center" vertical="center" wrapText="1"/>
      <protection locked="0"/>
    </xf>
    <xf numFmtId="0" fontId="7" fillId="9" borderId="11" xfId="0" applyFont="1" applyFill="1" applyBorder="1" applyAlignment="1" applyProtection="1">
      <alignment horizontal="center" vertical="center" wrapText="1"/>
      <protection locked="0"/>
    </xf>
    <xf numFmtId="0" fontId="7" fillId="9" borderId="25" xfId="0" applyFont="1" applyFill="1" applyBorder="1" applyAlignment="1" applyProtection="1">
      <alignment horizontal="center" vertical="center" wrapText="1"/>
      <protection locked="0"/>
    </xf>
    <xf numFmtId="0" fontId="7" fillId="9" borderId="9" xfId="0" applyFont="1" applyFill="1" applyBorder="1" applyAlignment="1" applyProtection="1">
      <alignment horizontal="center" vertical="center" wrapText="1"/>
      <protection locked="0"/>
    </xf>
    <xf numFmtId="0" fontId="7" fillId="9" borderId="1" xfId="0" applyFont="1" applyFill="1" applyBorder="1" applyAlignment="1" applyProtection="1">
      <alignment horizontal="center" vertical="center" wrapText="1"/>
      <protection locked="0"/>
    </xf>
    <xf numFmtId="0" fontId="7" fillId="9" borderId="27" xfId="0" applyFont="1" applyFill="1" applyBorder="1" applyAlignment="1" applyProtection="1">
      <alignment horizontal="center" vertical="center" wrapText="1"/>
      <protection locked="0"/>
    </xf>
    <xf numFmtId="0" fontId="7" fillId="9" borderId="30" xfId="0" applyFont="1" applyFill="1" applyBorder="1" applyAlignment="1" applyProtection="1">
      <alignment horizontal="center" vertical="center" wrapText="1"/>
      <protection locked="0"/>
    </xf>
    <xf numFmtId="0" fontId="7" fillId="9" borderId="28" xfId="0" applyFont="1" applyFill="1" applyBorder="1" applyAlignment="1" applyProtection="1">
      <alignment horizontal="center" vertical="center" wrapText="1"/>
      <protection locked="0"/>
    </xf>
    <xf numFmtId="0" fontId="7" fillId="8" borderId="34" xfId="0" applyFont="1" applyFill="1" applyBorder="1" applyAlignment="1" applyProtection="1">
      <alignment horizontal="center" vertical="center" wrapText="1"/>
      <protection locked="0"/>
    </xf>
    <xf numFmtId="0" fontId="7" fillId="8" borderId="21" xfId="0" applyFont="1" applyFill="1" applyBorder="1" applyAlignment="1" applyProtection="1">
      <alignment horizontal="center" vertical="center" wrapText="1"/>
      <protection locked="0"/>
    </xf>
    <xf numFmtId="0" fontId="7" fillId="8" borderId="22" xfId="0" applyFont="1" applyFill="1" applyBorder="1" applyAlignment="1" applyProtection="1">
      <alignment horizontal="center" vertical="center" wrapText="1"/>
      <protection locked="0"/>
    </xf>
    <xf numFmtId="0" fontId="7" fillId="9" borderId="31" xfId="0" applyFont="1" applyFill="1" applyBorder="1" applyAlignment="1" applyProtection="1">
      <alignment horizontal="center" vertical="center" wrapText="1"/>
      <protection locked="0"/>
    </xf>
    <xf numFmtId="0" fontId="7" fillId="9" borderId="32" xfId="0" applyFont="1" applyFill="1" applyBorder="1" applyAlignment="1" applyProtection="1">
      <alignment horizontal="center" vertical="center" wrapText="1"/>
      <protection locked="0"/>
    </xf>
    <xf numFmtId="0" fontId="7" fillId="9" borderId="43" xfId="0" applyFont="1" applyFill="1" applyBorder="1" applyAlignment="1" applyProtection="1">
      <alignment horizontal="center" vertical="center" wrapText="1"/>
      <protection locked="0"/>
    </xf>
    <xf numFmtId="0" fontId="7" fillId="9" borderId="26" xfId="0" applyFont="1" applyFill="1" applyBorder="1" applyAlignment="1" applyProtection="1">
      <alignment horizontal="center" vertical="center" wrapText="1"/>
      <protection locked="0"/>
    </xf>
    <xf numFmtId="0" fontId="7" fillId="5" borderId="34" xfId="0" applyFont="1" applyFill="1" applyBorder="1" applyAlignment="1" applyProtection="1">
      <alignment horizontal="center" vertical="center" wrapText="1"/>
      <protection locked="0"/>
    </xf>
    <xf numFmtId="0" fontId="7" fillId="5" borderId="21" xfId="0" applyFont="1" applyFill="1" applyBorder="1" applyAlignment="1" applyProtection="1">
      <alignment horizontal="center" vertical="center" wrapText="1"/>
      <protection locked="0"/>
    </xf>
    <xf numFmtId="0" fontId="7" fillId="5" borderId="22" xfId="0" applyFont="1" applyFill="1" applyBorder="1" applyAlignment="1" applyProtection="1">
      <alignment horizontal="center" vertical="center" wrapText="1"/>
      <protection locked="0"/>
    </xf>
    <xf numFmtId="0" fontId="7" fillId="6" borderId="34" xfId="0" applyFont="1" applyFill="1" applyBorder="1" applyAlignment="1" applyProtection="1">
      <alignment horizontal="center" vertical="center" wrapText="1"/>
      <protection locked="0"/>
    </xf>
    <xf numFmtId="0" fontId="7" fillId="6" borderId="21" xfId="0" applyFont="1" applyFill="1" applyBorder="1" applyAlignment="1" applyProtection="1">
      <alignment horizontal="center" vertical="center" wrapText="1"/>
      <protection locked="0"/>
    </xf>
    <xf numFmtId="0" fontId="7" fillId="6" borderId="22" xfId="0" applyFont="1" applyFill="1" applyBorder="1" applyAlignment="1" applyProtection="1">
      <alignment horizontal="center" vertical="center" wrapText="1"/>
      <protection locked="0"/>
    </xf>
    <xf numFmtId="0" fontId="7" fillId="6" borderId="36" xfId="0" applyFont="1" applyFill="1" applyBorder="1" applyAlignment="1" applyProtection="1">
      <alignment horizontal="center" vertical="center" wrapText="1"/>
      <protection locked="0"/>
    </xf>
    <xf numFmtId="0" fontId="7" fillId="6" borderId="16" xfId="0" applyFont="1" applyFill="1" applyBorder="1" applyAlignment="1" applyProtection="1">
      <alignment horizontal="center" vertical="center" wrapText="1"/>
      <protection locked="0"/>
    </xf>
    <xf numFmtId="0" fontId="7" fillId="6" borderId="20" xfId="0" applyFont="1" applyFill="1" applyBorder="1" applyAlignment="1" applyProtection="1">
      <alignment horizontal="center" vertical="center" wrapText="1"/>
      <protection locked="0"/>
    </xf>
    <xf numFmtId="0" fontId="11" fillId="0" borderId="1" xfId="0" applyFont="1" applyBorder="1" applyAlignment="1" applyProtection="1">
      <alignment horizontal="left" wrapText="1"/>
      <protection locked="0"/>
    </xf>
    <xf numFmtId="0" fontId="12" fillId="0" borderId="1" xfId="0" applyFont="1" applyBorder="1" applyAlignment="1" applyProtection="1">
      <alignment horizontal="left" wrapText="1"/>
      <protection locked="0"/>
    </xf>
    <xf numFmtId="0" fontId="7" fillId="8" borderId="27" xfId="0" applyFont="1" applyFill="1" applyBorder="1" applyAlignment="1" applyProtection="1">
      <alignment horizontal="center" vertical="center" textRotation="90" wrapText="1"/>
      <protection locked="0"/>
    </xf>
    <xf numFmtId="0" fontId="7" fillId="8" borderId="28" xfId="0" applyFont="1" applyFill="1" applyBorder="1" applyAlignment="1" applyProtection="1">
      <alignment horizontal="center" vertical="center" textRotation="90" wrapText="1"/>
      <protection locked="0"/>
    </xf>
    <xf numFmtId="0" fontId="7" fillId="8" borderId="27" xfId="0" applyFont="1" applyFill="1" applyBorder="1" applyAlignment="1" applyProtection="1">
      <alignment horizontal="center" vertical="center" wrapText="1"/>
      <protection locked="0"/>
    </xf>
    <xf numFmtId="0" fontId="7" fillId="8" borderId="28" xfId="0" applyFont="1" applyFill="1" applyBorder="1" applyAlignment="1" applyProtection="1">
      <alignment horizontal="center" vertical="center" wrapText="1"/>
      <protection locked="0"/>
    </xf>
    <xf numFmtId="0" fontId="7" fillId="8" borderId="35" xfId="0" applyFont="1" applyFill="1" applyBorder="1" applyAlignment="1" applyProtection="1">
      <alignment horizontal="center" vertical="center" wrapText="1"/>
      <protection locked="0"/>
    </xf>
    <xf numFmtId="0" fontId="7" fillId="8" borderId="32" xfId="0" applyFont="1" applyFill="1" applyBorder="1" applyAlignment="1" applyProtection="1">
      <alignment horizontal="center" vertical="center" wrapText="1"/>
      <protection locked="0"/>
    </xf>
    <xf numFmtId="0" fontId="7" fillId="8" borderId="25" xfId="0" applyFont="1" applyFill="1" applyBorder="1" applyAlignment="1" applyProtection="1">
      <alignment horizontal="center" vertical="center" textRotation="90" wrapText="1"/>
      <protection locked="0"/>
    </xf>
    <xf numFmtId="0" fontId="7" fillId="8" borderId="26" xfId="0" applyFont="1" applyFill="1" applyBorder="1" applyAlignment="1" applyProtection="1">
      <alignment horizontal="center" vertical="center" textRotation="90" wrapText="1"/>
      <protection locked="0"/>
    </xf>
    <xf numFmtId="0" fontId="7" fillId="5" borderId="25" xfId="0" applyFont="1" applyFill="1" applyBorder="1" applyAlignment="1" applyProtection="1">
      <alignment horizontal="center" vertical="center" wrapText="1"/>
      <protection hidden="1"/>
    </xf>
    <xf numFmtId="0" fontId="7" fillId="5" borderId="19" xfId="0" applyFont="1" applyFill="1" applyBorder="1" applyAlignment="1" applyProtection="1">
      <alignment horizontal="center" vertical="center" wrapText="1"/>
      <protection hidden="1"/>
    </xf>
    <xf numFmtId="0" fontId="7" fillId="5" borderId="27" xfId="0" applyFont="1" applyFill="1" applyBorder="1" applyAlignment="1" applyProtection="1">
      <alignment horizontal="center" vertical="center" wrapText="1"/>
      <protection hidden="1"/>
    </xf>
    <xf numFmtId="0" fontId="7" fillId="5" borderId="29" xfId="0" applyFont="1" applyFill="1" applyBorder="1" applyAlignment="1" applyProtection="1">
      <alignment horizontal="center" vertical="center" wrapText="1"/>
      <protection hidden="1"/>
    </xf>
    <xf numFmtId="0" fontId="11" fillId="0" borderId="1" xfId="0" applyFont="1" applyBorder="1" applyAlignment="1" applyProtection="1">
      <alignment horizontal="left" vertical="center" wrapText="1"/>
      <protection locked="0"/>
    </xf>
    <xf numFmtId="0" fontId="12" fillId="0" borderId="1" xfId="0" applyFont="1" applyBorder="1" applyAlignment="1" applyProtection="1">
      <alignment horizontal="left" vertical="center" wrapText="1"/>
      <protection locked="0"/>
    </xf>
    <xf numFmtId="0" fontId="7" fillId="9" borderId="39" xfId="0" applyFont="1" applyFill="1" applyBorder="1" applyAlignment="1" applyProtection="1">
      <alignment horizontal="center" vertical="center" wrapText="1"/>
      <protection locked="0"/>
    </xf>
    <xf numFmtId="0" fontId="7" fillId="9" borderId="18" xfId="0" applyFont="1" applyFill="1" applyBorder="1" applyAlignment="1" applyProtection="1">
      <alignment horizontal="center" vertical="center" wrapText="1"/>
      <protection locked="0"/>
    </xf>
    <xf numFmtId="0" fontId="7" fillId="5" borderId="34" xfId="0" applyFont="1" applyFill="1" applyBorder="1" applyAlignment="1" applyProtection="1">
      <alignment horizontal="center" vertical="center" wrapText="1"/>
      <protection hidden="1"/>
    </xf>
    <xf numFmtId="0" fontId="7" fillId="5" borderId="21" xfId="0" applyFont="1" applyFill="1" applyBorder="1" applyAlignment="1" applyProtection="1">
      <alignment horizontal="center" vertical="center" wrapText="1"/>
      <protection hidden="1"/>
    </xf>
    <xf numFmtId="0" fontId="7" fillId="5" borderId="22" xfId="0" applyFont="1" applyFill="1" applyBorder="1" applyAlignment="1" applyProtection="1">
      <alignment horizontal="center" vertical="center" wrapText="1"/>
      <protection hidden="1"/>
    </xf>
    <xf numFmtId="0" fontId="34" fillId="0" borderId="39" xfId="0" applyFont="1" applyBorder="1" applyAlignment="1" applyProtection="1">
      <alignment horizontal="center" vertical="center" wrapText="1"/>
      <protection locked="0"/>
    </xf>
    <xf numFmtId="0" fontId="34" fillId="0" borderId="23" xfId="0" applyFont="1" applyBorder="1" applyAlignment="1" applyProtection="1">
      <alignment horizontal="center" vertical="center" wrapText="1"/>
      <protection locked="0"/>
    </xf>
    <xf numFmtId="0" fontId="34" fillId="0" borderId="40" xfId="0" applyFont="1" applyBorder="1" applyAlignment="1" applyProtection="1">
      <alignment horizontal="center" vertical="center" wrapText="1"/>
      <protection locked="0"/>
    </xf>
    <xf numFmtId="0" fontId="34" fillId="0" borderId="41" xfId="0" applyFont="1" applyBorder="1" applyAlignment="1" applyProtection="1">
      <alignment horizontal="center" vertical="center" wrapText="1"/>
      <protection locked="0"/>
    </xf>
    <xf numFmtId="0" fontId="34" fillId="0" borderId="24" xfId="0" applyFont="1" applyBorder="1" applyAlignment="1" applyProtection="1">
      <alignment horizontal="center" vertical="center" wrapText="1"/>
      <protection locked="0"/>
    </xf>
    <xf numFmtId="0" fontId="34" fillId="0" borderId="42" xfId="0" applyFont="1" applyBorder="1" applyAlignment="1" applyProtection="1">
      <alignment horizontal="center" vertical="center" wrapText="1"/>
      <protection locked="0"/>
    </xf>
    <xf numFmtId="0" fontId="7" fillId="6" borderId="38" xfId="0" applyFont="1" applyFill="1" applyBorder="1" applyAlignment="1" applyProtection="1">
      <alignment horizontal="center" vertical="center" wrapText="1"/>
      <protection locked="0"/>
    </xf>
    <xf numFmtId="0" fontId="7" fillId="6" borderId="37" xfId="0" applyFont="1" applyFill="1" applyBorder="1" applyAlignment="1" applyProtection="1">
      <alignment horizontal="center" vertical="center" wrapText="1"/>
      <protection locked="0"/>
    </xf>
    <xf numFmtId="0" fontId="7" fillId="5" borderId="35" xfId="0" applyFont="1" applyFill="1" applyBorder="1" applyAlignment="1" applyProtection="1">
      <alignment horizontal="center" vertical="center" wrapText="1"/>
      <protection locked="0"/>
    </xf>
    <xf numFmtId="0" fontId="7" fillId="5" borderId="33" xfId="0" applyFont="1" applyFill="1" applyBorder="1" applyAlignment="1" applyProtection="1">
      <alignment horizontal="center" vertical="center" wrapText="1"/>
      <protection locked="0"/>
    </xf>
    <xf numFmtId="0" fontId="7" fillId="6" borderId="25" xfId="0" applyFont="1" applyFill="1" applyBorder="1" applyAlignment="1" applyProtection="1">
      <alignment horizontal="center" vertical="center" wrapText="1"/>
      <protection locked="0"/>
    </xf>
    <xf numFmtId="0" fontId="7" fillId="6" borderId="19" xfId="0" applyFont="1" applyFill="1" applyBorder="1" applyAlignment="1" applyProtection="1">
      <alignment horizontal="center" vertical="center" wrapText="1"/>
      <protection locked="0"/>
    </xf>
    <xf numFmtId="0" fontId="7" fillId="6" borderId="27" xfId="0" applyFont="1" applyFill="1" applyBorder="1" applyAlignment="1" applyProtection="1">
      <alignment horizontal="center" vertical="center" wrapText="1"/>
      <protection locked="0"/>
    </xf>
    <xf numFmtId="0" fontId="7" fillId="6" borderId="29" xfId="0" applyFont="1" applyFill="1" applyBorder="1" applyAlignment="1" applyProtection="1">
      <alignment horizontal="center" vertical="center" wrapText="1"/>
      <protection locked="0"/>
    </xf>
    <xf numFmtId="0" fontId="7" fillId="5" borderId="35" xfId="0" applyFont="1" applyFill="1" applyBorder="1" applyAlignment="1" applyProtection="1">
      <alignment horizontal="center" vertical="center" wrapText="1"/>
      <protection hidden="1"/>
    </xf>
    <xf numFmtId="0" fontId="7" fillId="5" borderId="33" xfId="0" applyFont="1" applyFill="1" applyBorder="1" applyAlignment="1" applyProtection="1">
      <alignment horizontal="center" vertical="center" wrapText="1"/>
      <protection hidden="1"/>
    </xf>
    <xf numFmtId="0" fontId="7" fillId="5" borderId="25" xfId="0" applyFont="1" applyFill="1" applyBorder="1" applyAlignment="1" applyProtection="1">
      <alignment horizontal="center" vertical="center" wrapText="1"/>
      <protection locked="0"/>
    </xf>
    <xf numFmtId="0" fontId="7" fillId="5" borderId="19" xfId="0" applyFont="1" applyFill="1" applyBorder="1" applyAlignment="1" applyProtection="1">
      <alignment horizontal="center" vertical="center" wrapText="1"/>
      <protection locked="0"/>
    </xf>
    <xf numFmtId="0" fontId="7" fillId="5" borderId="27" xfId="0" applyFont="1" applyFill="1" applyBorder="1" applyAlignment="1" applyProtection="1">
      <alignment horizontal="center" vertical="center" wrapText="1"/>
      <protection locked="0"/>
    </xf>
    <xf numFmtId="0" fontId="7" fillId="5" borderId="29" xfId="0" applyFont="1" applyFill="1" applyBorder="1" applyAlignment="1" applyProtection="1">
      <alignment horizontal="center" vertical="center" wrapText="1"/>
      <protection locked="0"/>
    </xf>
    <xf numFmtId="0" fontId="7" fillId="10" borderId="44" xfId="0" applyFont="1" applyFill="1" applyBorder="1" applyAlignment="1" applyProtection="1">
      <alignment horizontal="center" vertical="center" wrapText="1"/>
      <protection locked="0"/>
    </xf>
    <xf numFmtId="0" fontId="7" fillId="10" borderId="17" xfId="0" applyFont="1" applyFill="1" applyBorder="1" applyAlignment="1" applyProtection="1">
      <alignment horizontal="center" vertical="center" wrapText="1"/>
      <protection locked="0"/>
    </xf>
    <xf numFmtId="0" fontId="7" fillId="10" borderId="45" xfId="0" applyFont="1" applyFill="1" applyBorder="1" applyAlignment="1" applyProtection="1">
      <alignment horizontal="center" vertical="center" wrapText="1"/>
      <protection locked="0"/>
    </xf>
    <xf numFmtId="0" fontId="7" fillId="5" borderId="36" xfId="0" applyFont="1" applyFill="1" applyBorder="1" applyAlignment="1" applyProtection="1">
      <alignment horizontal="center" vertical="center" wrapText="1"/>
      <protection locked="0"/>
    </xf>
    <xf numFmtId="0" fontId="7" fillId="5" borderId="16" xfId="0" applyFont="1" applyFill="1" applyBorder="1" applyAlignment="1" applyProtection="1">
      <alignment horizontal="center" vertical="center" wrapText="1"/>
      <protection locked="0"/>
    </xf>
    <xf numFmtId="0" fontId="7" fillId="5" borderId="20" xfId="0" applyFont="1" applyFill="1" applyBorder="1" applyAlignment="1" applyProtection="1">
      <alignment horizontal="center" vertical="center" wrapText="1"/>
      <protection locked="0"/>
    </xf>
  </cellXfs>
  <cellStyles count="5">
    <cellStyle name="Moneda [0] 2" xfId="1" xr:uid="{00000000-0005-0000-0000-000000000000}"/>
    <cellStyle name="Normal" xfId="0" builtinId="0"/>
    <cellStyle name="Normal 2" xfId="2" xr:uid="{00000000-0005-0000-0000-000002000000}"/>
    <cellStyle name="Normal 2 2 2 2" xfId="4" xr:uid="{EE6ADC66-5B1B-48B5-9A12-B24A7F7EBD2C}"/>
    <cellStyle name="Normal 3" xfId="3" xr:uid="{00000000-0005-0000-0000-000003000000}"/>
  </cellStyles>
  <dxfs count="5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00B0F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color rgb="FF9C5700"/>
      </font>
      <fill>
        <patternFill>
          <bgColor rgb="FFFFEB9C"/>
        </patternFill>
      </fill>
    </dxf>
    <dxf>
      <font>
        <color rgb="FF006100"/>
      </font>
      <fill>
        <patternFill>
          <bgColor rgb="FFC6EFCE"/>
        </patternFill>
      </fill>
    </dxf>
    <dxf>
      <fill>
        <patternFill>
          <bgColor rgb="FF00B0F0"/>
        </patternFill>
      </fill>
    </dxf>
    <dxf>
      <font>
        <color rgb="FF9C0006"/>
      </font>
      <fill>
        <patternFill>
          <bgColor rgb="FFFFC7CE"/>
        </patternFill>
      </fill>
    </dxf>
    <dxf>
      <font>
        <color rgb="FF9C0006"/>
      </font>
      <fill>
        <patternFill>
          <bgColor rgb="FFFFC7CE"/>
        </patternFill>
      </fill>
    </dxf>
    <dxf>
      <fill>
        <patternFill>
          <bgColor rgb="FF00B0F0"/>
        </patternFill>
      </fill>
    </dxf>
    <dxf>
      <font>
        <color rgb="FF006100"/>
      </font>
      <fill>
        <patternFill>
          <bgColor rgb="FFC6EFCE"/>
        </patternFill>
      </fill>
    </dxf>
    <dxf>
      <font>
        <color rgb="FF9C5700"/>
      </font>
      <fill>
        <patternFill>
          <bgColor rgb="FFFFEB9C"/>
        </patternFill>
      </fill>
    </dxf>
    <dxf>
      <fill>
        <patternFill>
          <bgColor rgb="FFFFFF00"/>
        </patternFill>
      </fill>
    </dxf>
    <dxf>
      <fill>
        <patternFill>
          <bgColor rgb="FF00B0F0"/>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ill>
        <patternFill>
          <bgColor rgb="FFFFFF00"/>
        </patternFill>
      </fill>
    </dxf>
    <dxf>
      <fill>
        <patternFill>
          <bgColor rgb="FFFFFF00"/>
        </patternFill>
      </fill>
    </dxf>
    <dxf>
      <fill>
        <patternFill>
          <bgColor rgb="FFFFFF00"/>
        </patternFill>
      </fill>
    </dxf>
    <dxf>
      <fill>
        <patternFill>
          <bgColor rgb="FFFF0000"/>
        </patternFill>
      </fill>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
      <font>
        <strike val="0"/>
        <outline val="0"/>
        <shadow val="0"/>
        <u val="none"/>
        <vertAlign val="baseline"/>
        <sz val="14"/>
        <name val="Calibri"/>
        <family val="2"/>
        <scheme val="minor"/>
      </font>
    </dxf>
  </dxfs>
  <tableStyles count="1" defaultTableStyle="TableStyleMedium2" defaultPivotStyle="PivotStyleLight16">
    <tableStyle name="Invisible" pivot="0" table="0" count="0" xr9:uid="{C8E53DEE-FAB8-4053-A6B4-708BFC2B7E99}"/>
  </tableStyles>
  <colors>
    <mruColors>
      <color rgb="FF235889"/>
      <color rgb="FFFF6600"/>
      <color rgb="FFF0701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106454</xdr:colOff>
      <xdr:row>0</xdr:row>
      <xdr:rowOff>0</xdr:rowOff>
    </xdr:from>
    <xdr:to>
      <xdr:col>1</xdr:col>
      <xdr:colOff>2045073</xdr:colOff>
      <xdr:row>1</xdr:row>
      <xdr:rowOff>332550</xdr:rowOff>
    </xdr:to>
    <xdr:pic>
      <xdr:nvPicPr>
        <xdr:cNvPr id="4" name="Imagen 2">
          <a:extLst>
            <a:ext uri="{FF2B5EF4-FFF2-40B4-BE49-F238E27FC236}">
              <a16:creationId xmlns:a16="http://schemas.microsoft.com/office/drawing/2014/main" id="{C99E126D-A700-4D89-960F-5017886BF5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6454" y="0"/>
          <a:ext cx="3449012" cy="1257836"/>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sistemas.chapinero\Downloads\Inv_actinformacion_NL_V3(1)%202%20(3).xlsx" TargetMode="External"/><Relationship Id="rId1" Type="http://schemas.openxmlformats.org/officeDocument/2006/relationships/externalLinkPath" Target="/Users/sistemas.chapinero/Downloads/Inv_actinformacion_NL_V3(1)%202%20(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Componentes"/>
      <sheetName val="Despegables"/>
      <sheetName val="Inv_Activos información_2023"/>
      <sheetName val="SER_SUBSER"/>
      <sheetName val="DEPENDENCIAS"/>
      <sheetName val="PROC"/>
    </sheetNames>
    <sheetDataSet>
      <sheetData sheetId="0"/>
      <sheetData sheetId="1"/>
      <sheetData sheetId="2"/>
      <sheetData sheetId="3">
        <row r="2">
          <cell r="C2" t="str">
            <v>ACCIONES_CONSTITUCIONALES</v>
          </cell>
        </row>
        <row r="3">
          <cell r="C3" t="str">
            <v>ACTAS</v>
          </cell>
        </row>
        <row r="4">
          <cell r="C4" t="str">
            <v>ACTUACIONES_ADMINISTRATIVAS</v>
          </cell>
        </row>
        <row r="5">
          <cell r="C5" t="str">
            <v>ANTEPROYECTOS_DE_PRESUPUESTO</v>
          </cell>
        </row>
        <row r="6">
          <cell r="C6" t="str">
            <v>AUTOLIQUIDACIONES_DE_APORTES_AL_SISTEMA_DE_SEGURIDAD_SOCIAL</v>
          </cell>
        </row>
        <row r="7">
          <cell r="C7" t="str">
            <v>CERTIFICACIONES</v>
          </cell>
        </row>
        <row r="8">
          <cell r="C8" t="str">
            <v>CIERRES_PRESUPUESTALES</v>
          </cell>
        </row>
        <row r="9">
          <cell r="C9" t="str">
            <v>CIRCULARES</v>
          </cell>
        </row>
        <row r="10">
          <cell r="C10" t="str">
            <v>COBROS_PERSUASIVOS</v>
          </cell>
        </row>
        <row r="11">
          <cell r="C11" t="str">
            <v>COMPROBANTES_CONTABLES</v>
          </cell>
        </row>
        <row r="12">
          <cell r="C12" t="str">
            <v>COMPROBANTES_DE_ALMACÉN</v>
          </cell>
        </row>
        <row r="13">
          <cell r="C13" t="str">
            <v>CONCEPTOS</v>
          </cell>
        </row>
        <row r="14">
          <cell r="C14" t="str">
            <v>CONCILIACIONES</v>
          </cell>
        </row>
        <row r="15">
          <cell r="C15" t="str">
            <v>CONSECUTIVOS_DE_COMUNICACIONES_OFICIALES</v>
          </cell>
        </row>
        <row r="16">
          <cell r="C16" t="str">
            <v>CONTRATOS</v>
          </cell>
        </row>
        <row r="17">
          <cell r="C17" t="str">
            <v>DECRETOS_LOCALES</v>
          </cell>
        </row>
        <row r="18">
          <cell r="C18" t="str">
            <v>DERECHOS_DE_PETICIÓN</v>
          </cell>
        </row>
        <row r="19">
          <cell r="C19" t="str">
            <v>DESPACHOS_COMISORIOS</v>
          </cell>
        </row>
        <row r="20">
          <cell r="C20" t="str">
            <v>HISTORIALES_DE_ACTIVIDADES_DE_AGLOMERACIÓN_DE_PÚBLICO</v>
          </cell>
        </row>
        <row r="21">
          <cell r="C21" t="str">
            <v>HISTORIALES_DE_AUTORIZACIÓN_Y_SEGUIMIENTO_A_CONCURSOS</v>
          </cell>
        </row>
        <row r="22">
          <cell r="C22" t="str">
            <v>HISTORIALES_DE_DELEGACIONES_PARA_SORTEOS_CONCURSOS_Y_ESPECTACULOS_PÚBLICOS</v>
          </cell>
        </row>
        <row r="23">
          <cell r="C23" t="str">
            <v>HISTORIALES_DE_EQUIPO_Y_MAQUINARIA</v>
          </cell>
        </row>
        <row r="24">
          <cell r="C24" t="str">
            <v>HISTORIALES_DE_EQUIPOS_DE_CÓMPUTO</v>
          </cell>
        </row>
        <row r="25">
          <cell r="C25" t="str">
            <v>HISTORIALES_DE_INGRESO_A_CASAS_DE_REFUGIO</v>
          </cell>
        </row>
        <row r="26">
          <cell r="C26" t="str">
            <v>HISTORIALES_DE_VEHÍCULOS</v>
          </cell>
        </row>
        <row r="27">
          <cell r="C27" t="str">
            <v>HISTORIAS_LABORALES</v>
          </cell>
        </row>
        <row r="28">
          <cell r="C28" t="str">
            <v>INFORMES</v>
          </cell>
        </row>
        <row r="29">
          <cell r="C29" t="str">
            <v>INSTRUMENTOS_ARCHIVÍSTICOS</v>
          </cell>
        </row>
        <row r="30">
          <cell r="C30" t="str">
            <v>INSTRUMENTOS_DE_REGISTRO_Y_CONTROL</v>
          </cell>
        </row>
        <row r="31">
          <cell r="C31" t="str">
            <v>INSTRUMENTOS_DEL_SISTEMA_DE_GESTIÓN_DE_LA_CALIDAD</v>
          </cell>
        </row>
        <row r="32">
          <cell r="C32" t="str">
            <v>INVENTARIOS</v>
          </cell>
        </row>
        <row r="33">
          <cell r="C33" t="str">
            <v>LIBROS_AUXILIARES_DE_CAJA_MENOR</v>
          </cell>
        </row>
        <row r="34">
          <cell r="C34" t="str">
            <v>LIBROS_CONTABLES</v>
          </cell>
        </row>
        <row r="35">
          <cell r="C35" t="str">
            <v>MANUALES</v>
          </cell>
        </row>
        <row r="36">
          <cell r="C36" t="str">
            <v>MODIFICACIONES_PRESUPUESTALES</v>
          </cell>
        </row>
        <row r="37">
          <cell r="C37" t="str">
            <v>NÓMINA</v>
          </cell>
        </row>
        <row r="38">
          <cell r="C38" t="str">
            <v>ÓRDENES_DE_PAGOS</v>
          </cell>
        </row>
        <row r="39">
          <cell r="C39" t="str">
            <v>PIEZAS_DE_COMUNICACIÓN</v>
          </cell>
        </row>
        <row r="40">
          <cell r="C40" t="str">
            <v>PLANES</v>
          </cell>
        </row>
        <row r="41">
          <cell r="C41" t="str">
            <v>PROCESOS_DISCIPLINARIOS</v>
          </cell>
        </row>
        <row r="42">
          <cell r="C42" t="str">
            <v>PROCESOS_JUDICIALES</v>
          </cell>
        </row>
        <row r="43">
          <cell r="C43" t="str">
            <v>PROGRAMAS</v>
          </cell>
        </row>
        <row r="44">
          <cell r="C44" t="str">
            <v>PROYECTOS</v>
          </cell>
        </row>
        <row r="45">
          <cell r="C45" t="str">
            <v>QUERELLAS</v>
          </cell>
        </row>
        <row r="46">
          <cell r="C46" t="str">
            <v>REGISTROS_DE_MEDIDAS_CORRECTIVAS</v>
          </cell>
        </row>
        <row r="47">
          <cell r="C47" t="str">
            <v>REGISTROS_DE_REQUISITOS_LEGALES</v>
          </cell>
        </row>
        <row r="48">
          <cell r="C48" t="str">
            <v>REGISTROS_DE_COMUNICACIONES_OFICIALES</v>
          </cell>
        </row>
        <row r="49">
          <cell r="C49" t="str">
            <v>REGISTROS_DE_PARQUEO_DE_VEHÍCULOS_OFICIALES</v>
          </cell>
        </row>
        <row r="50">
          <cell r="C50" t="str">
            <v>REGISTROS_DE_PERROS_POTENCIALMENTE_PELIGROSOS</v>
          </cell>
        </row>
        <row r="51">
          <cell r="C51" t="str">
            <v>REGISTROS_DE_SERVICIOS_DE_TECNOLOGÍAS_E_INFORMACIÓN</v>
          </cell>
        </row>
        <row r="52">
          <cell r="C52" t="str">
            <v>REGISTROS_DEL_SERVICIO_DE_TRANSPORTE</v>
          </cell>
        </row>
        <row r="53">
          <cell r="C53" t="str">
            <v>REGISTROS_PARA_PARQUES_DE_DIVERSIONES,_ATRACCIONES_O_DISPOSITIVOS_DE_ENTRETENIMIENTO_Y_JUEGOS_LOCALIZADOS_DE_HABILIDAD_Y_DESTREZA</v>
          </cell>
        </row>
        <row r="54">
          <cell r="C54" t="str">
            <v>RESOLUCIONES</v>
          </cell>
        </row>
      </sheetData>
      <sheetData sheetId="4"/>
      <sheetData sheetId="5"/>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3:C6" totalsRowShown="0" headerRowDxfId="53" dataDxfId="52">
  <autoFilter ref="B3:C6" xr:uid="{00000000-0009-0000-0100-000001000000}"/>
  <tableColumns count="2">
    <tableColumn id="1" xr3:uid="{00000000-0010-0000-0000-000001000000}" name="INTEGRIDAD" dataDxfId="51"/>
    <tableColumn id="2" xr3:uid="{00000000-0010-0000-0000-000002000000}" name="Columna2" dataDxfId="5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B8:C11" totalsRowShown="0" headerRowDxfId="49" dataDxfId="48">
  <autoFilter ref="B8:C11" xr:uid="{00000000-0009-0000-0100-000002000000}"/>
  <tableColumns count="2">
    <tableColumn id="1" xr3:uid="{00000000-0010-0000-0100-000001000000}" name="DISPONIBILIDAD" dataDxfId="47"/>
    <tableColumn id="2" xr3:uid="{00000000-0010-0000-0100-000002000000}" name="Columna2" dataDxfId="4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a134" displayName="Tabla134" ref="B13:D18" totalsRowShown="0" headerRowDxfId="45" dataDxfId="44">
  <autoFilter ref="B13:D18" xr:uid="{00000000-0009-0000-0100-000003000000}"/>
  <tableColumns count="3">
    <tableColumn id="1" xr3:uid="{00000000-0010-0000-0200-000001000000}" name="CLASIFICACIÓN" dataDxfId="43"/>
    <tableColumn id="3" xr3:uid="{00000000-0010-0000-0200-000003000000}" name="Columna1" dataDxfId="42"/>
    <tableColumn id="2" xr3:uid="{00000000-0010-0000-0200-000002000000}" name="Columna2" dataDxfId="4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https://gobiernobogota-my.sharepoint.com/personal/leidy.ortiz_gobiernobogota_gov_co/_layouts/15/onedrive.aspx?view=1" TargetMode="External"/><Relationship Id="rId3"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7"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12" Type="http://schemas.openxmlformats.org/officeDocument/2006/relationships/drawing" Target="../drawings/drawing1.xml"/><Relationship Id="rId2"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1"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6"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11" Type="http://schemas.openxmlformats.org/officeDocument/2006/relationships/printerSettings" Target="../printerSettings/printerSettings2.bin"/><Relationship Id="rId5"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10" Type="http://schemas.openxmlformats.org/officeDocument/2006/relationships/hyperlink" Target="https://gobiernobogota-my.sharepoint.com/personal/jaime.prieto_gobiernobogota_gov_co/_layouts/15/onedrive.aspx?view=1" TargetMode="External"/><Relationship Id="rId4" Type="http://schemas.openxmlformats.org/officeDocument/2006/relationships/hyperlink" Target="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TargetMode="External"/><Relationship Id="rId9" Type="http://schemas.openxmlformats.org/officeDocument/2006/relationships/hyperlink" Target="https://gobiernobogota-my.sharepoint.com/personal/leidy.ortiz_gobiernobogota_gov_co/_layouts/15/onedrive.aspx?view=1" TargetMode="External"/></Relationships>
</file>

<file path=xl/worksheets/_rels/sheet9.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table" Target="../tables/table1.xml"/><Relationship Id="rId1" Type="http://schemas.openxmlformats.org/officeDocument/2006/relationships/printerSettings" Target="../printerSettings/printerSettings3.bin"/><Relationship Id="rId4" Type="http://schemas.openxmlformats.org/officeDocument/2006/relationships/table" Target="../tables/table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4"/>
  <dimension ref="A1:C55"/>
  <sheetViews>
    <sheetView showGridLines="0" topLeftCell="A10" zoomScaleNormal="100" zoomScaleSheetLayoutView="100" workbookViewId="0">
      <selection activeCell="C11" sqref="C11"/>
    </sheetView>
  </sheetViews>
  <sheetFormatPr baseColWidth="10" defaultColWidth="11.42578125" defaultRowHeight="12.75"/>
  <cols>
    <col min="1" max="1" width="17.42578125" style="3" bestFit="1" customWidth="1"/>
    <col min="2" max="2" width="23.5703125" style="3" customWidth="1"/>
    <col min="3" max="3" width="112.28515625" style="3" customWidth="1"/>
    <col min="4" max="16384" width="11.42578125" style="3"/>
  </cols>
  <sheetData>
    <row r="1" spans="1:3" ht="12.75" customHeight="1">
      <c r="A1" s="121" t="s">
        <v>0</v>
      </c>
      <c r="B1" s="122"/>
      <c r="C1" s="123"/>
    </row>
    <row r="2" spans="1:3" ht="12.75" customHeight="1">
      <c r="A2" s="124"/>
      <c r="B2" s="125"/>
      <c r="C2" s="126"/>
    </row>
    <row r="3" spans="1:3" ht="13.5" customHeight="1" thickBot="1">
      <c r="A3" s="127"/>
      <c r="B3" s="128"/>
      <c r="C3" s="129"/>
    </row>
    <row r="4" spans="1:3" ht="13.5" thickBot="1"/>
    <row r="5" spans="1:3" ht="13.5" customHeight="1">
      <c r="A5" s="118" t="s">
        <v>1</v>
      </c>
      <c r="B5" s="119"/>
      <c r="C5" s="120"/>
    </row>
    <row r="6" spans="1:3" ht="40.5" customHeight="1">
      <c r="A6" s="116" t="s">
        <v>2</v>
      </c>
      <c r="B6" s="117"/>
      <c r="C6" s="4" t="s">
        <v>3</v>
      </c>
    </row>
    <row r="7" spans="1:3" ht="40.5" customHeight="1">
      <c r="A7" s="116" t="s">
        <v>4</v>
      </c>
      <c r="B7" s="117"/>
      <c r="C7" s="4" t="s">
        <v>5</v>
      </c>
    </row>
    <row r="8" spans="1:3" ht="40.5" customHeight="1">
      <c r="A8" s="116" t="s">
        <v>6</v>
      </c>
      <c r="B8" s="117"/>
      <c r="C8" s="4" t="s">
        <v>7</v>
      </c>
    </row>
    <row r="9" spans="1:3" ht="61.5" customHeight="1">
      <c r="A9" s="116" t="s">
        <v>8</v>
      </c>
      <c r="B9" s="117"/>
      <c r="C9" s="29" t="s">
        <v>9</v>
      </c>
    </row>
    <row r="10" spans="1:3" ht="67.5" customHeight="1">
      <c r="A10" s="116" t="s">
        <v>10</v>
      </c>
      <c r="B10" s="117"/>
      <c r="C10" s="4" t="s">
        <v>11</v>
      </c>
    </row>
    <row r="11" spans="1:3" ht="54" customHeight="1">
      <c r="A11" s="116" t="s">
        <v>12</v>
      </c>
      <c r="B11" s="31" t="s">
        <v>13</v>
      </c>
      <c r="C11" s="5" t="s">
        <v>14</v>
      </c>
    </row>
    <row r="12" spans="1:3" ht="54" customHeight="1">
      <c r="A12" s="116"/>
      <c r="B12" s="31" t="s">
        <v>15</v>
      </c>
      <c r="C12" s="5" t="s">
        <v>16</v>
      </c>
    </row>
    <row r="13" spans="1:3" ht="54" customHeight="1">
      <c r="A13" s="116"/>
      <c r="B13" s="31" t="s">
        <v>17</v>
      </c>
      <c r="C13" s="5" t="s">
        <v>18</v>
      </c>
    </row>
    <row r="14" spans="1:3" ht="54" customHeight="1">
      <c r="A14" s="116"/>
      <c r="B14" s="31" t="s">
        <v>19</v>
      </c>
      <c r="C14" s="5" t="s">
        <v>20</v>
      </c>
    </row>
    <row r="15" spans="1:3" ht="88.5" customHeight="1">
      <c r="A15" s="116"/>
      <c r="B15" s="31" t="s">
        <v>21</v>
      </c>
      <c r="C15" s="29" t="s">
        <v>22</v>
      </c>
    </row>
    <row r="16" spans="1:3" ht="60" customHeight="1">
      <c r="A16" s="116" t="s">
        <v>23</v>
      </c>
      <c r="B16" s="117"/>
      <c r="C16" s="29" t="s">
        <v>24</v>
      </c>
    </row>
    <row r="17" spans="1:3" ht="49.5" customHeight="1">
      <c r="A17" s="116" t="s">
        <v>25</v>
      </c>
      <c r="B17" s="117"/>
      <c r="C17" s="29" t="s">
        <v>26</v>
      </c>
    </row>
    <row r="18" spans="1:3" ht="49.5" customHeight="1">
      <c r="A18" s="116" t="s">
        <v>27</v>
      </c>
      <c r="B18" s="117"/>
      <c r="C18" s="4" t="s">
        <v>28</v>
      </c>
    </row>
    <row r="19" spans="1:3" ht="79.5" customHeight="1">
      <c r="A19" s="116" t="s">
        <v>29</v>
      </c>
      <c r="B19" s="117"/>
      <c r="C19" s="4" t="s">
        <v>30</v>
      </c>
    </row>
    <row r="20" spans="1:3" ht="40.5" customHeight="1">
      <c r="A20" s="116" t="s">
        <v>31</v>
      </c>
      <c r="B20" s="117"/>
      <c r="C20" s="4" t="s">
        <v>32</v>
      </c>
    </row>
    <row r="21" spans="1:3" ht="40.5" customHeight="1">
      <c r="A21" s="116" t="s">
        <v>33</v>
      </c>
      <c r="B21" s="117"/>
      <c r="C21" s="4" t="s">
        <v>34</v>
      </c>
    </row>
    <row r="22" spans="1:3" ht="40.5" customHeight="1">
      <c r="A22" s="116" t="s">
        <v>35</v>
      </c>
      <c r="B22" s="117"/>
      <c r="C22" s="4" t="s">
        <v>36</v>
      </c>
    </row>
    <row r="23" spans="1:3" ht="40.5" customHeight="1">
      <c r="A23" s="116" t="s">
        <v>37</v>
      </c>
      <c r="B23" s="117"/>
      <c r="C23" s="4" t="s">
        <v>38</v>
      </c>
    </row>
    <row r="24" spans="1:3" ht="54" customHeight="1">
      <c r="A24" s="116" t="s">
        <v>39</v>
      </c>
      <c r="B24" s="117"/>
      <c r="C24" s="29" t="s">
        <v>40</v>
      </c>
    </row>
    <row r="25" spans="1:3" ht="240">
      <c r="A25" s="131" t="s">
        <v>41</v>
      </c>
      <c r="B25" s="31" t="s">
        <v>42</v>
      </c>
      <c r="C25" s="4" t="s">
        <v>43</v>
      </c>
    </row>
    <row r="26" spans="1:3" ht="92.25" customHeight="1">
      <c r="A26" s="132"/>
      <c r="B26" s="31" t="s">
        <v>44</v>
      </c>
      <c r="C26" s="29" t="s">
        <v>45</v>
      </c>
    </row>
    <row r="27" spans="1:3" ht="102.75" customHeight="1">
      <c r="A27" s="132"/>
      <c r="B27" s="31" t="s">
        <v>46</v>
      </c>
      <c r="C27" s="5" t="s">
        <v>47</v>
      </c>
    </row>
    <row r="28" spans="1:3" ht="84" customHeight="1">
      <c r="A28" s="132"/>
      <c r="B28" s="31" t="s">
        <v>48</v>
      </c>
      <c r="C28" s="29" t="s">
        <v>49</v>
      </c>
    </row>
    <row r="29" spans="1:3" ht="54" customHeight="1">
      <c r="A29" s="132"/>
      <c r="B29" s="31" t="s">
        <v>50</v>
      </c>
      <c r="C29" s="5" t="s">
        <v>51</v>
      </c>
    </row>
    <row r="30" spans="1:3" ht="54" customHeight="1">
      <c r="A30" s="132"/>
      <c r="B30" s="31" t="s">
        <v>52</v>
      </c>
      <c r="C30" s="5" t="s">
        <v>53</v>
      </c>
    </row>
    <row r="31" spans="1:3" ht="75.75" customHeight="1">
      <c r="A31" s="132"/>
      <c r="B31" s="31" t="s">
        <v>54</v>
      </c>
      <c r="C31" s="5" t="s">
        <v>55</v>
      </c>
    </row>
    <row r="32" spans="1:3" ht="74.25" customHeight="1">
      <c r="A32" s="132"/>
      <c r="B32" s="31" t="s">
        <v>56</v>
      </c>
      <c r="C32" s="5" t="s">
        <v>57</v>
      </c>
    </row>
    <row r="33" spans="1:3" ht="80.25" customHeight="1">
      <c r="A33" s="132"/>
      <c r="B33" s="31" t="s">
        <v>58</v>
      </c>
      <c r="C33" s="5" t="s">
        <v>59</v>
      </c>
    </row>
    <row r="34" spans="1:3" ht="80.25" customHeight="1">
      <c r="A34" s="132"/>
      <c r="B34" s="31" t="s">
        <v>60</v>
      </c>
      <c r="C34" s="5" t="s">
        <v>61</v>
      </c>
    </row>
    <row r="35" spans="1:3" ht="54" customHeight="1">
      <c r="A35" s="132"/>
      <c r="B35" s="31" t="s">
        <v>62</v>
      </c>
      <c r="C35" s="4" t="s">
        <v>63</v>
      </c>
    </row>
    <row r="36" spans="1:3" ht="54" customHeight="1">
      <c r="A36" s="132"/>
      <c r="B36" s="31" t="s">
        <v>64</v>
      </c>
      <c r="C36" s="4" t="s">
        <v>63</v>
      </c>
    </row>
    <row r="37" spans="1:3" ht="54" customHeight="1">
      <c r="A37" s="132"/>
      <c r="B37" s="31" t="s">
        <v>65</v>
      </c>
      <c r="C37" s="4" t="s">
        <v>63</v>
      </c>
    </row>
    <row r="38" spans="1:3" ht="167.25" customHeight="1">
      <c r="A38" s="133"/>
      <c r="B38" s="31" t="s">
        <v>66</v>
      </c>
      <c r="C38" s="4" t="s">
        <v>67</v>
      </c>
    </row>
    <row r="39" spans="1:3" ht="54" customHeight="1">
      <c r="A39" s="116" t="s">
        <v>68</v>
      </c>
      <c r="B39" s="117"/>
      <c r="C39" s="4" t="s">
        <v>69</v>
      </c>
    </row>
    <row r="40" spans="1:3" ht="54" customHeight="1">
      <c r="A40" s="116" t="s">
        <v>70</v>
      </c>
      <c r="B40" s="31" t="s">
        <v>71</v>
      </c>
      <c r="C40" s="5" t="s">
        <v>72</v>
      </c>
    </row>
    <row r="41" spans="1:3" ht="129.75" customHeight="1">
      <c r="A41" s="116"/>
      <c r="B41" s="31" t="s">
        <v>73</v>
      </c>
      <c r="C41" s="5" t="s">
        <v>74</v>
      </c>
    </row>
    <row r="42" spans="1:3" ht="54" customHeight="1">
      <c r="A42" s="116"/>
      <c r="B42" s="31" t="s">
        <v>75</v>
      </c>
      <c r="C42" s="5" t="s">
        <v>76</v>
      </c>
    </row>
    <row r="43" spans="1:3" ht="54" customHeight="1">
      <c r="A43" s="116"/>
      <c r="B43" s="31" t="s">
        <v>77</v>
      </c>
      <c r="C43" s="5" t="s">
        <v>78</v>
      </c>
    </row>
    <row r="44" spans="1:3" ht="54" customHeight="1">
      <c r="A44" s="130" t="s">
        <v>79</v>
      </c>
      <c r="B44" s="32" t="s">
        <v>80</v>
      </c>
      <c r="C44" s="5" t="s">
        <v>81</v>
      </c>
    </row>
    <row r="45" spans="1:3" ht="54" customHeight="1">
      <c r="A45" s="130"/>
      <c r="B45" s="32" t="s">
        <v>82</v>
      </c>
      <c r="C45" s="5" t="s">
        <v>83</v>
      </c>
    </row>
    <row r="46" spans="1:3" ht="54" customHeight="1">
      <c r="A46" s="130"/>
      <c r="B46" s="33" t="s">
        <v>84</v>
      </c>
      <c r="C46" s="5" t="s">
        <v>85</v>
      </c>
    </row>
    <row r="47" spans="1:3" ht="54" customHeight="1">
      <c r="A47" s="130"/>
      <c r="B47" s="32" t="s">
        <v>86</v>
      </c>
      <c r="C47" s="5" t="s">
        <v>87</v>
      </c>
    </row>
    <row r="48" spans="1:3" ht="54" customHeight="1">
      <c r="A48" s="130"/>
      <c r="B48" s="32" t="s">
        <v>88</v>
      </c>
      <c r="C48" s="5" t="s">
        <v>89</v>
      </c>
    </row>
    <row r="49" spans="1:3" ht="54" customHeight="1">
      <c r="A49" s="130"/>
      <c r="B49" s="32" t="s">
        <v>90</v>
      </c>
      <c r="C49" s="5" t="s">
        <v>91</v>
      </c>
    </row>
    <row r="50" spans="1:3" ht="50.25" customHeight="1">
      <c r="A50" s="116" t="s">
        <v>92</v>
      </c>
      <c r="B50" s="117"/>
      <c r="C50" s="5" t="s">
        <v>93</v>
      </c>
    </row>
    <row r="51" spans="1:3" ht="57" customHeight="1">
      <c r="A51" s="116" t="s">
        <v>94</v>
      </c>
      <c r="B51" s="117"/>
      <c r="C51" s="5" t="s">
        <v>95</v>
      </c>
    </row>
    <row r="52" spans="1:3" ht="40.5" customHeight="1">
      <c r="A52" s="116" t="s">
        <v>96</v>
      </c>
      <c r="B52" s="117"/>
      <c r="C52" s="5" t="s">
        <v>97</v>
      </c>
    </row>
    <row r="53" spans="1:3" ht="38.25" customHeight="1">
      <c r="A53" s="112" t="s">
        <v>98</v>
      </c>
      <c r="B53" s="113"/>
      <c r="C53" s="6" t="s">
        <v>99</v>
      </c>
    </row>
    <row r="54" spans="1:3" ht="42.75" customHeight="1">
      <c r="A54" s="112" t="s">
        <v>100</v>
      </c>
      <c r="B54" s="113"/>
      <c r="C54" s="5" t="s">
        <v>101</v>
      </c>
    </row>
    <row r="55" spans="1:3" ht="37.5" customHeight="1" thickBot="1">
      <c r="A55" s="114" t="s">
        <v>96</v>
      </c>
      <c r="B55" s="115"/>
      <c r="C55" s="7" t="s">
        <v>102</v>
      </c>
    </row>
  </sheetData>
  <mergeCells count="27">
    <mergeCell ref="A44:A49"/>
    <mergeCell ref="A25:A38"/>
    <mergeCell ref="A17:B17"/>
    <mergeCell ref="A9:B9"/>
    <mergeCell ref="A24:B24"/>
    <mergeCell ref="A19:B19"/>
    <mergeCell ref="A20:B20"/>
    <mergeCell ref="A21:B21"/>
    <mergeCell ref="A10:B10"/>
    <mergeCell ref="A22:B22"/>
    <mergeCell ref="A23:B23"/>
    <mergeCell ref="A16:B16"/>
    <mergeCell ref="A18:B18"/>
    <mergeCell ref="A40:A43"/>
    <mergeCell ref="A39:B39"/>
    <mergeCell ref="A11:A15"/>
    <mergeCell ref="A5:C5"/>
    <mergeCell ref="A1:C3"/>
    <mergeCell ref="A6:B6"/>
    <mergeCell ref="A7:B7"/>
    <mergeCell ref="A8:B8"/>
    <mergeCell ref="A53:B53"/>
    <mergeCell ref="A54:B54"/>
    <mergeCell ref="A55:B55"/>
    <mergeCell ref="A50:B50"/>
    <mergeCell ref="A51:B51"/>
    <mergeCell ref="A52:B52"/>
  </mergeCells>
  <conditionalFormatting sqref="C1:C1048576">
    <cfRule type="containsText" dxfId="40" priority="1" operator="containsText" text="no modific">
      <formula>NOT(ISERROR(SEARCH("no modific",C1)))</formula>
    </cfRule>
  </conditionalFormatting>
  <pageMargins left="0.70866141732283472" right="0.70866141732283472" top="0.74803149606299213" bottom="0.74803149606299213" header="0.31496062992125984" footer="0.31496062992125984"/>
  <pageSetup scale="68"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3"/>
  <dimension ref="B2:G12"/>
  <sheetViews>
    <sheetView workbookViewId="0">
      <selection activeCell="B9" sqref="B9"/>
    </sheetView>
  </sheetViews>
  <sheetFormatPr baseColWidth="10" defaultColWidth="11.42578125" defaultRowHeight="15"/>
  <cols>
    <col min="3" max="3" width="18.5703125" customWidth="1"/>
    <col min="4" max="4" width="17.7109375" customWidth="1"/>
    <col min="5" max="5" width="15.7109375" customWidth="1"/>
    <col min="6" max="6" width="18.28515625" customWidth="1"/>
    <col min="7" max="7" width="19.28515625" customWidth="1"/>
  </cols>
  <sheetData>
    <row r="2" spans="2:7" ht="25.5">
      <c r="B2" s="2" t="s">
        <v>8</v>
      </c>
      <c r="C2" s="2" t="s">
        <v>673</v>
      </c>
      <c r="D2" s="2" t="s">
        <v>674</v>
      </c>
      <c r="E2" s="2" t="s">
        <v>675</v>
      </c>
      <c r="F2" s="2" t="s">
        <v>676</v>
      </c>
      <c r="G2" s="2" t="s">
        <v>677</v>
      </c>
    </row>
    <row r="3" spans="2:7" ht="25.5">
      <c r="B3" s="1" t="s">
        <v>678</v>
      </c>
      <c r="C3" s="1" t="s">
        <v>679</v>
      </c>
      <c r="D3" s="1" t="s">
        <v>680</v>
      </c>
      <c r="E3" s="1" t="s">
        <v>681</v>
      </c>
      <c r="F3" s="1" t="s">
        <v>682</v>
      </c>
      <c r="G3" s="1" t="s">
        <v>683</v>
      </c>
    </row>
    <row r="4" spans="2:7" ht="25.5">
      <c r="B4" s="1" t="s">
        <v>684</v>
      </c>
      <c r="C4" s="1" t="s">
        <v>15</v>
      </c>
      <c r="D4" s="1" t="s">
        <v>685</v>
      </c>
      <c r="E4" s="1" t="s">
        <v>686</v>
      </c>
      <c r="F4" s="1" t="s">
        <v>687</v>
      </c>
      <c r="G4" s="1" t="s">
        <v>688</v>
      </c>
    </row>
    <row r="5" spans="2:7" ht="25.5">
      <c r="B5" s="1" t="s">
        <v>689</v>
      </c>
      <c r="C5" s="1" t="s">
        <v>690</v>
      </c>
      <c r="D5" s="1" t="s">
        <v>691</v>
      </c>
      <c r="E5" s="1" t="s">
        <v>692</v>
      </c>
      <c r="F5" s="1" t="s">
        <v>693</v>
      </c>
      <c r="G5" s="1" t="s">
        <v>694</v>
      </c>
    </row>
    <row r="6" spans="2:7" ht="25.5">
      <c r="B6" s="1"/>
      <c r="D6" s="1" t="s">
        <v>695</v>
      </c>
      <c r="E6" s="1" t="s">
        <v>696</v>
      </c>
      <c r="F6" s="1" t="s">
        <v>662</v>
      </c>
      <c r="G6" s="1"/>
    </row>
    <row r="7" spans="2:7" ht="25.5">
      <c r="B7" s="1"/>
      <c r="C7" s="1"/>
      <c r="D7" s="1" t="s">
        <v>697</v>
      </c>
      <c r="E7" s="1" t="s">
        <v>692</v>
      </c>
      <c r="F7" s="1"/>
      <c r="G7" s="1"/>
    </row>
    <row r="8" spans="2:7">
      <c r="B8" s="1"/>
      <c r="C8" s="1"/>
      <c r="D8" s="1" t="s">
        <v>698</v>
      </c>
      <c r="E8" s="1" t="s">
        <v>699</v>
      </c>
      <c r="F8" s="1"/>
      <c r="G8" s="1"/>
    </row>
    <row r="9" spans="2:7">
      <c r="B9" s="1"/>
      <c r="C9" s="1"/>
      <c r="D9" s="1" t="s">
        <v>700</v>
      </c>
      <c r="E9" s="1"/>
      <c r="F9" s="1"/>
      <c r="G9" s="1"/>
    </row>
    <row r="10" spans="2:7" ht="25.5">
      <c r="B10" s="1"/>
      <c r="C10" s="1"/>
      <c r="D10" s="1" t="s">
        <v>701</v>
      </c>
      <c r="E10" s="1"/>
      <c r="F10" s="1"/>
      <c r="G10" s="1"/>
    </row>
    <row r="11" spans="2:7">
      <c r="B11" s="1"/>
      <c r="C11" s="1"/>
      <c r="D11" s="1"/>
      <c r="E11" s="1"/>
      <c r="F11" s="1"/>
      <c r="G11" s="1"/>
    </row>
    <row r="12" spans="2:7">
      <c r="B12" s="1"/>
      <c r="C12" s="1"/>
      <c r="D12" s="1"/>
      <c r="E12" s="1"/>
      <c r="F12" s="1"/>
      <c r="G12"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
  <dimension ref="A1:IH137"/>
  <sheetViews>
    <sheetView showGridLines="0" tabSelected="1" topLeftCell="AK1" zoomScale="70" zoomScaleNormal="70" zoomScalePageLayoutView="70" workbookViewId="0">
      <pane ySplit="6" topLeftCell="A7" activePane="bottomLeft" state="frozen"/>
      <selection activeCell="A4" sqref="A4"/>
      <selection pane="bottomLeft" activeCell="AW1" sqref="AW1:AY2"/>
    </sheetView>
  </sheetViews>
  <sheetFormatPr baseColWidth="10" defaultColWidth="11.42578125" defaultRowHeight="15"/>
  <cols>
    <col min="1" max="1" width="22.7109375" style="59" customWidth="1"/>
    <col min="2" max="2" width="38" style="59" customWidth="1"/>
    <col min="3" max="3" width="77.42578125" style="59" customWidth="1"/>
    <col min="4" max="4" width="22.7109375" style="59" customWidth="1"/>
    <col min="5" max="5" width="26" style="60" customWidth="1"/>
    <col min="6" max="8" width="22.7109375" style="59" customWidth="1"/>
    <col min="9" max="9" width="39.7109375" style="59" customWidth="1"/>
    <col min="10" max="10" width="30" style="60" customWidth="1"/>
    <col min="11" max="11" width="34.85546875" style="61" customWidth="1"/>
    <col min="12" max="12" width="16.28515625" style="60" customWidth="1"/>
    <col min="13" max="13" width="26.5703125" style="60" customWidth="1"/>
    <col min="14" max="14" width="14.85546875" style="60" customWidth="1"/>
    <col min="15" max="15" width="22.28515625" style="60" customWidth="1"/>
    <col min="16" max="16" width="22" style="60" customWidth="1"/>
    <col min="17" max="17" width="22.5703125" style="60" customWidth="1"/>
    <col min="18" max="18" width="26.5703125" style="60" customWidth="1"/>
    <col min="19" max="19" width="24.85546875" style="60" customWidth="1"/>
    <col min="20" max="20" width="20" style="60" customWidth="1"/>
    <col min="21" max="21" width="55.42578125" style="60" customWidth="1"/>
    <col min="22" max="22" width="24.85546875" style="60" customWidth="1"/>
    <col min="23" max="25" width="22.85546875" style="59" customWidth="1"/>
    <col min="26" max="26" width="38.42578125" style="59" customWidth="1"/>
    <col min="27" max="27" width="14.5703125" style="59" customWidth="1"/>
    <col min="28" max="28" width="14.85546875" style="59" customWidth="1"/>
    <col min="29" max="29" width="19.85546875" style="59" customWidth="1"/>
    <col min="30" max="30" width="24" style="62" customWidth="1"/>
    <col min="31" max="31" width="24" style="81" hidden="1" customWidth="1"/>
    <col min="32" max="32" width="19.7109375" style="62" customWidth="1"/>
    <col min="33" max="33" width="19.7109375" style="81" hidden="1" customWidth="1"/>
    <col min="34" max="34" width="23.85546875" style="62" customWidth="1"/>
    <col min="35" max="36" width="23.85546875" style="81" hidden="1" customWidth="1"/>
    <col min="37" max="37" width="23.85546875" style="81" customWidth="1"/>
    <col min="38" max="38" width="87.5703125" style="59" customWidth="1"/>
    <col min="39" max="39" width="23.85546875" style="59" customWidth="1"/>
    <col min="40" max="40" width="19.7109375" style="59" customWidth="1"/>
    <col min="41" max="41" width="20.85546875" style="60" customWidth="1"/>
    <col min="42" max="42" width="22.5703125" style="60" customWidth="1"/>
    <col min="43" max="43" width="27.140625" style="59" customWidth="1"/>
    <col min="44" max="44" width="19.5703125" style="59" customWidth="1"/>
    <col min="45" max="45" width="24.28515625" style="59" customWidth="1"/>
    <col min="46" max="46" width="20.7109375" style="59" customWidth="1"/>
    <col min="47" max="47" width="11.42578125" style="60"/>
    <col min="48" max="48" width="13" style="60" customWidth="1"/>
    <col min="49" max="49" width="16.42578125" style="60" customWidth="1"/>
    <col min="50" max="50" width="24" style="59" customWidth="1"/>
    <col min="51" max="51" width="25" style="59" customWidth="1"/>
    <col min="52" max="16359" width="11.42578125" style="59"/>
    <col min="16360" max="16360" width="9.42578125" style="59" bestFit="1" customWidth="1"/>
    <col min="16361" max="16361" width="28.140625" style="59" bestFit="1" customWidth="1"/>
    <col min="16362" max="16362" width="20.85546875" style="59" bestFit="1" customWidth="1"/>
    <col min="16363" max="16363" width="20.28515625" style="59" bestFit="1" customWidth="1"/>
    <col min="16364" max="16364" width="13.7109375" style="59" bestFit="1" customWidth="1"/>
    <col min="16365" max="16384" width="13.7109375" style="59" customWidth="1"/>
  </cols>
  <sheetData>
    <row r="1" spans="1:51" s="8" customFormat="1" ht="72.75" customHeight="1">
      <c r="A1" s="134"/>
      <c r="B1" s="135"/>
      <c r="C1" s="189" t="s">
        <v>103</v>
      </c>
      <c r="D1" s="190"/>
      <c r="E1" s="190"/>
      <c r="F1" s="190"/>
      <c r="G1" s="190"/>
      <c r="H1" s="190"/>
      <c r="I1" s="190"/>
      <c r="J1" s="190"/>
      <c r="K1" s="190"/>
      <c r="L1" s="190"/>
      <c r="M1" s="190"/>
      <c r="N1" s="190"/>
      <c r="O1" s="190"/>
      <c r="P1" s="190"/>
      <c r="Q1" s="190"/>
      <c r="R1" s="190"/>
      <c r="S1" s="190"/>
      <c r="T1" s="190"/>
      <c r="U1" s="190"/>
      <c r="V1" s="190"/>
      <c r="W1" s="190"/>
      <c r="X1" s="190"/>
      <c r="Y1" s="190"/>
      <c r="Z1" s="190"/>
      <c r="AA1" s="190"/>
      <c r="AB1" s="190"/>
      <c r="AC1" s="190"/>
      <c r="AD1" s="190"/>
      <c r="AE1" s="190"/>
      <c r="AF1" s="190"/>
      <c r="AG1" s="190"/>
      <c r="AH1" s="190"/>
      <c r="AI1" s="190"/>
      <c r="AJ1" s="190"/>
      <c r="AK1" s="190"/>
      <c r="AL1" s="190"/>
      <c r="AM1" s="190"/>
      <c r="AN1" s="190"/>
      <c r="AO1" s="190"/>
      <c r="AP1" s="190"/>
      <c r="AQ1" s="190"/>
      <c r="AR1" s="190"/>
      <c r="AS1" s="190"/>
      <c r="AT1" s="190"/>
      <c r="AU1" s="190"/>
      <c r="AV1" s="191"/>
      <c r="AW1" s="138" t="s">
        <v>104</v>
      </c>
      <c r="AX1" s="139"/>
      <c r="AY1" s="140"/>
    </row>
    <row r="2" spans="1:51" s="8" customFormat="1" ht="78" customHeight="1" thickBot="1">
      <c r="A2" s="136"/>
      <c r="B2" s="137"/>
      <c r="C2" s="192"/>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c r="AK2" s="193"/>
      <c r="AL2" s="193"/>
      <c r="AM2" s="193"/>
      <c r="AN2" s="193"/>
      <c r="AO2" s="193"/>
      <c r="AP2" s="193"/>
      <c r="AQ2" s="193"/>
      <c r="AR2" s="193"/>
      <c r="AS2" s="193"/>
      <c r="AT2" s="193"/>
      <c r="AU2" s="193"/>
      <c r="AV2" s="194"/>
      <c r="AW2" s="141"/>
      <c r="AX2" s="142"/>
      <c r="AY2" s="143"/>
    </row>
    <row r="3" spans="1:51" s="8" customFormat="1" ht="26.25" customHeight="1" thickBot="1">
      <c r="AD3" s="77"/>
      <c r="AE3" s="81"/>
      <c r="AF3" s="77"/>
      <c r="AG3" s="81"/>
      <c r="AH3" s="77"/>
      <c r="AI3" s="81"/>
      <c r="AJ3" s="81"/>
      <c r="AK3" s="81"/>
      <c r="AU3" s="60"/>
      <c r="AV3" s="60"/>
      <c r="AW3" s="60"/>
    </row>
    <row r="4" spans="1:51" s="9" customFormat="1" ht="42" customHeight="1">
      <c r="A4" s="144" t="s">
        <v>2</v>
      </c>
      <c r="B4" s="147" t="s">
        <v>4</v>
      </c>
      <c r="C4" s="150" t="s">
        <v>105</v>
      </c>
      <c r="D4" s="150" t="s">
        <v>8</v>
      </c>
      <c r="E4" s="155" t="s">
        <v>10</v>
      </c>
      <c r="F4" s="152" t="s">
        <v>106</v>
      </c>
      <c r="G4" s="153"/>
      <c r="H4" s="153"/>
      <c r="I4" s="153"/>
      <c r="J4" s="154"/>
      <c r="K4" s="157" t="s">
        <v>23</v>
      </c>
      <c r="L4" s="150" t="s">
        <v>25</v>
      </c>
      <c r="M4" s="150" t="s">
        <v>27</v>
      </c>
      <c r="N4" s="150" t="s">
        <v>29</v>
      </c>
      <c r="O4" s="150" t="s">
        <v>31</v>
      </c>
      <c r="P4" s="184" t="s">
        <v>33</v>
      </c>
      <c r="Q4" s="157" t="s">
        <v>35</v>
      </c>
      <c r="R4" s="150" t="s">
        <v>37</v>
      </c>
      <c r="S4" s="155" t="s">
        <v>39</v>
      </c>
      <c r="T4" s="159" t="s">
        <v>107</v>
      </c>
      <c r="U4" s="160"/>
      <c r="V4" s="160"/>
      <c r="W4" s="160"/>
      <c r="X4" s="160"/>
      <c r="Y4" s="160"/>
      <c r="Z4" s="161"/>
      <c r="AA4" s="162" t="s">
        <v>108</v>
      </c>
      <c r="AB4" s="163"/>
      <c r="AC4" s="164"/>
      <c r="AD4" s="186" t="s">
        <v>41</v>
      </c>
      <c r="AE4" s="187"/>
      <c r="AF4" s="187"/>
      <c r="AG4" s="187"/>
      <c r="AH4" s="187"/>
      <c r="AI4" s="187"/>
      <c r="AJ4" s="187"/>
      <c r="AK4" s="188"/>
      <c r="AL4" s="209" t="s">
        <v>68</v>
      </c>
      <c r="AM4" s="159" t="s">
        <v>109</v>
      </c>
      <c r="AN4" s="160"/>
      <c r="AO4" s="160"/>
      <c r="AP4" s="161"/>
      <c r="AQ4" s="162" t="s">
        <v>110</v>
      </c>
      <c r="AR4" s="163"/>
      <c r="AS4" s="163"/>
      <c r="AT4" s="163"/>
      <c r="AU4" s="163"/>
      <c r="AV4" s="163"/>
      <c r="AW4" s="163"/>
      <c r="AX4" s="163"/>
      <c r="AY4" s="164"/>
    </row>
    <row r="5" spans="1:51" s="10" customFormat="1" ht="28.5" customHeight="1">
      <c r="A5" s="145"/>
      <c r="B5" s="148"/>
      <c r="C5" s="151"/>
      <c r="D5" s="151"/>
      <c r="E5" s="156"/>
      <c r="F5" s="176" t="s">
        <v>13</v>
      </c>
      <c r="G5" s="170" t="s">
        <v>15</v>
      </c>
      <c r="H5" s="170" t="s">
        <v>17</v>
      </c>
      <c r="I5" s="172" t="s">
        <v>19</v>
      </c>
      <c r="J5" s="174" t="s">
        <v>21</v>
      </c>
      <c r="K5" s="158"/>
      <c r="L5" s="151"/>
      <c r="M5" s="151"/>
      <c r="N5" s="151"/>
      <c r="O5" s="151"/>
      <c r="P5" s="185"/>
      <c r="Q5" s="158"/>
      <c r="R5" s="151"/>
      <c r="S5" s="156"/>
      <c r="T5" s="212"/>
      <c r="U5" s="213"/>
      <c r="V5" s="213"/>
      <c r="W5" s="213"/>
      <c r="X5" s="213"/>
      <c r="Y5" s="213"/>
      <c r="Z5" s="214"/>
      <c r="AA5" s="165"/>
      <c r="AB5" s="166"/>
      <c r="AC5" s="167"/>
      <c r="AD5" s="178" t="s">
        <v>62</v>
      </c>
      <c r="AE5" s="34"/>
      <c r="AF5" s="180" t="s">
        <v>64</v>
      </c>
      <c r="AG5" s="34"/>
      <c r="AH5" s="180" t="s">
        <v>65</v>
      </c>
      <c r="AI5" s="34"/>
      <c r="AJ5" s="34"/>
      <c r="AK5" s="203" t="s">
        <v>66</v>
      </c>
      <c r="AL5" s="210"/>
      <c r="AM5" s="205" t="s">
        <v>71</v>
      </c>
      <c r="AN5" s="207" t="s">
        <v>73</v>
      </c>
      <c r="AO5" s="207" t="s">
        <v>75</v>
      </c>
      <c r="AP5" s="197" t="s">
        <v>77</v>
      </c>
      <c r="AQ5" s="199" t="s">
        <v>80</v>
      </c>
      <c r="AR5" s="201" t="s">
        <v>111</v>
      </c>
      <c r="AS5" s="201" t="s">
        <v>84</v>
      </c>
      <c r="AT5" s="201" t="s">
        <v>86</v>
      </c>
      <c r="AU5" s="195" t="s">
        <v>88</v>
      </c>
      <c r="AV5" s="166"/>
      <c r="AW5" s="196"/>
      <c r="AX5" s="195" t="s">
        <v>112</v>
      </c>
      <c r="AY5" s="167"/>
    </row>
    <row r="6" spans="1:51" s="12" customFormat="1" ht="101.25" customHeight="1" thickBot="1">
      <c r="A6" s="146"/>
      <c r="B6" s="149"/>
      <c r="C6" s="151"/>
      <c r="D6" s="151"/>
      <c r="E6" s="156"/>
      <c r="F6" s="177"/>
      <c r="G6" s="171"/>
      <c r="H6" s="171"/>
      <c r="I6" s="173"/>
      <c r="J6" s="175"/>
      <c r="K6" s="158"/>
      <c r="L6" s="151"/>
      <c r="M6" s="151"/>
      <c r="N6" s="151"/>
      <c r="O6" s="151"/>
      <c r="P6" s="185"/>
      <c r="Q6" s="158"/>
      <c r="R6" s="151"/>
      <c r="S6" s="156"/>
      <c r="T6" s="30" t="s">
        <v>42</v>
      </c>
      <c r="U6" s="13" t="s">
        <v>113</v>
      </c>
      <c r="V6" s="13" t="s">
        <v>114</v>
      </c>
      <c r="W6" s="13" t="s">
        <v>48</v>
      </c>
      <c r="X6" s="13" t="s">
        <v>50</v>
      </c>
      <c r="Y6" s="13" t="s">
        <v>52</v>
      </c>
      <c r="Z6" s="95" t="s">
        <v>54</v>
      </c>
      <c r="AA6" s="82" t="s">
        <v>115</v>
      </c>
      <c r="AB6" s="11" t="s">
        <v>116</v>
      </c>
      <c r="AC6" s="76" t="s">
        <v>117</v>
      </c>
      <c r="AD6" s="179"/>
      <c r="AE6" s="34" t="s">
        <v>118</v>
      </c>
      <c r="AF6" s="181"/>
      <c r="AG6" s="34" t="s">
        <v>119</v>
      </c>
      <c r="AH6" s="181"/>
      <c r="AI6" s="34" t="s">
        <v>120</v>
      </c>
      <c r="AJ6" s="34"/>
      <c r="AK6" s="204"/>
      <c r="AL6" s="211"/>
      <c r="AM6" s="206"/>
      <c r="AN6" s="208"/>
      <c r="AO6" s="208"/>
      <c r="AP6" s="198"/>
      <c r="AQ6" s="200"/>
      <c r="AR6" s="202"/>
      <c r="AS6" s="202"/>
      <c r="AT6" s="202"/>
      <c r="AU6" s="11" t="s">
        <v>121</v>
      </c>
      <c r="AV6" s="11" t="s">
        <v>122</v>
      </c>
      <c r="AW6" s="11" t="s">
        <v>123</v>
      </c>
      <c r="AX6" s="11" t="s">
        <v>124</v>
      </c>
      <c r="AY6" s="76" t="s">
        <v>94</v>
      </c>
    </row>
    <row r="7" spans="1:51" s="44" customFormat="1" ht="102.75" customHeight="1" thickBot="1">
      <c r="A7" s="107" t="s">
        <v>125</v>
      </c>
      <c r="B7" s="108" t="s">
        <v>126</v>
      </c>
      <c r="C7" s="108" t="s">
        <v>127</v>
      </c>
      <c r="D7" s="108" t="s">
        <v>128</v>
      </c>
      <c r="E7" s="109" t="s">
        <v>129</v>
      </c>
      <c r="F7" s="110" t="s">
        <v>130</v>
      </c>
      <c r="G7" s="111"/>
      <c r="H7" s="111" t="s">
        <v>130</v>
      </c>
      <c r="I7" s="108" t="s">
        <v>131</v>
      </c>
      <c r="J7" s="37" t="s">
        <v>227</v>
      </c>
      <c r="K7" s="107" t="s">
        <v>133</v>
      </c>
      <c r="L7" s="108" t="s">
        <v>133</v>
      </c>
      <c r="M7" s="108" t="s">
        <v>134</v>
      </c>
      <c r="N7" s="108" t="s">
        <v>135</v>
      </c>
      <c r="O7" s="108" t="s">
        <v>136</v>
      </c>
      <c r="P7" s="109" t="s">
        <v>137</v>
      </c>
      <c r="Q7" s="107" t="s">
        <v>138</v>
      </c>
      <c r="R7" s="108" t="s">
        <v>138</v>
      </c>
      <c r="S7" s="109" t="s">
        <v>139</v>
      </c>
      <c r="T7" s="35" t="s">
        <v>140</v>
      </c>
      <c r="U7" s="36" t="s">
        <v>141</v>
      </c>
      <c r="V7" s="36" t="s">
        <v>139</v>
      </c>
      <c r="W7" s="36" t="s">
        <v>142</v>
      </c>
      <c r="X7" s="36" t="s">
        <v>143</v>
      </c>
      <c r="Y7" s="36" t="s">
        <v>144</v>
      </c>
      <c r="Z7" s="37" t="s">
        <v>145</v>
      </c>
      <c r="AA7" s="35" t="s">
        <v>146</v>
      </c>
      <c r="AB7" s="36" t="s">
        <v>147</v>
      </c>
      <c r="AC7" s="37" t="s">
        <v>148</v>
      </c>
      <c r="AD7" s="96" t="s">
        <v>149</v>
      </c>
      <c r="AE7" s="92">
        <f>+VLOOKUP(AD7,Tabla1[],2,0)</f>
        <v>2</v>
      </c>
      <c r="AF7" s="40" t="s">
        <v>149</v>
      </c>
      <c r="AG7" s="92">
        <f>+VLOOKUP(AF7,Tabla1[],2,0)</f>
        <v>2</v>
      </c>
      <c r="AH7" s="40" t="s">
        <v>150</v>
      </c>
      <c r="AI7" s="92">
        <f>VLOOKUP(AH7,Tabla1[],2,0)</f>
        <v>4</v>
      </c>
      <c r="AJ7" s="92">
        <f>+AE7+AG7+AI7</f>
        <v>8</v>
      </c>
      <c r="AK7" s="97" t="str">
        <f>+IF(AJ7&gt;0,IF(AJ7&lt;=4,"BAJO",(IF(AJ7&lt;=8,"MEDIO","ALTO"))),"NA")</f>
        <v>MEDIO</v>
      </c>
      <c r="AL7" s="100" t="s">
        <v>151</v>
      </c>
      <c r="AM7" s="35" t="s">
        <v>146</v>
      </c>
      <c r="AN7" s="36" t="s">
        <v>152</v>
      </c>
      <c r="AO7" s="36" t="s">
        <v>153</v>
      </c>
      <c r="AP7" s="37" t="s">
        <v>138</v>
      </c>
      <c r="AQ7" s="41" t="s">
        <v>216</v>
      </c>
      <c r="AR7" s="42" t="s">
        <v>155</v>
      </c>
      <c r="AS7" s="42" t="s">
        <v>827</v>
      </c>
      <c r="AT7" s="42" t="s">
        <v>157</v>
      </c>
      <c r="AU7" s="78" t="s">
        <v>158</v>
      </c>
      <c r="AV7" s="79" t="s">
        <v>158</v>
      </c>
      <c r="AW7" s="80" t="s">
        <v>158</v>
      </c>
      <c r="AX7" s="93" t="s">
        <v>154</v>
      </c>
      <c r="AY7" s="43" t="s">
        <v>159</v>
      </c>
    </row>
    <row r="8" spans="1:51" s="44" customFormat="1" ht="102.75" customHeight="1" thickBot="1">
      <c r="A8" s="107" t="s">
        <v>160</v>
      </c>
      <c r="B8" s="36" t="s">
        <v>161</v>
      </c>
      <c r="C8" s="36" t="s">
        <v>162</v>
      </c>
      <c r="D8" s="36" t="s">
        <v>128</v>
      </c>
      <c r="E8" s="37" t="s">
        <v>129</v>
      </c>
      <c r="F8" s="38" t="s">
        <v>130</v>
      </c>
      <c r="G8" s="39"/>
      <c r="H8" s="39" t="s">
        <v>130</v>
      </c>
      <c r="I8" s="36" t="s">
        <v>131</v>
      </c>
      <c r="J8" s="37" t="s">
        <v>227</v>
      </c>
      <c r="K8" s="35" t="s">
        <v>133</v>
      </c>
      <c r="L8" s="36" t="s">
        <v>133</v>
      </c>
      <c r="M8" s="36" t="s">
        <v>134</v>
      </c>
      <c r="N8" s="36" t="s">
        <v>135</v>
      </c>
      <c r="O8" s="36" t="s">
        <v>136</v>
      </c>
      <c r="P8" s="37" t="s">
        <v>137</v>
      </c>
      <c r="Q8" s="35" t="s">
        <v>138</v>
      </c>
      <c r="R8" s="36" t="s">
        <v>138</v>
      </c>
      <c r="S8" s="37" t="s">
        <v>139</v>
      </c>
      <c r="T8" s="35" t="s">
        <v>140</v>
      </c>
      <c r="U8" s="36" t="s">
        <v>141</v>
      </c>
      <c r="V8" s="36" t="s">
        <v>139</v>
      </c>
      <c r="W8" s="36" t="s">
        <v>142</v>
      </c>
      <c r="X8" s="36" t="s">
        <v>143</v>
      </c>
      <c r="Y8" s="36" t="s">
        <v>144</v>
      </c>
      <c r="Z8" s="37" t="s">
        <v>163</v>
      </c>
      <c r="AA8" s="35" t="s">
        <v>147</v>
      </c>
      <c r="AB8" s="36" t="s">
        <v>147</v>
      </c>
      <c r="AC8" s="37" t="s">
        <v>175</v>
      </c>
      <c r="AD8" s="96" t="s">
        <v>149</v>
      </c>
      <c r="AE8" s="92">
        <f>+VLOOKUP(AD8,Tabla1[],2,0)</f>
        <v>2</v>
      </c>
      <c r="AF8" s="40" t="s">
        <v>149</v>
      </c>
      <c r="AG8" s="92">
        <f>+VLOOKUP(AF8,Tabla1[],2,0)</f>
        <v>2</v>
      </c>
      <c r="AH8" s="40" t="s">
        <v>150</v>
      </c>
      <c r="AI8" s="92">
        <f>VLOOKUP(AH8,Tabla1[],2,0)</f>
        <v>4</v>
      </c>
      <c r="AJ8" s="92">
        <f t="shared" ref="AJ8:AJ69" si="0">+AE8+AG8+AI8</f>
        <v>8</v>
      </c>
      <c r="AK8" s="97" t="str">
        <f t="shared" ref="AK8:AK71" si="1">+IF(AJ8&gt;0,IF(AJ8&lt;=4,"BAJO",(IF(AJ8&lt;=8,"MEDIO","ALTO"))),"NA")</f>
        <v>MEDIO</v>
      </c>
      <c r="AL8" s="100" t="s">
        <v>164</v>
      </c>
      <c r="AM8" s="35" t="s">
        <v>146</v>
      </c>
      <c r="AN8" s="36" t="s">
        <v>152</v>
      </c>
      <c r="AO8" s="36" t="s">
        <v>153</v>
      </c>
      <c r="AP8" s="37" t="s">
        <v>138</v>
      </c>
      <c r="AQ8" s="41" t="s">
        <v>216</v>
      </c>
      <c r="AR8" s="42" t="s">
        <v>155</v>
      </c>
      <c r="AS8" s="42" t="s">
        <v>827</v>
      </c>
      <c r="AT8" s="42" t="s">
        <v>157</v>
      </c>
      <c r="AU8" s="78" t="s">
        <v>158</v>
      </c>
      <c r="AV8" s="79" t="s">
        <v>158</v>
      </c>
      <c r="AW8" s="80" t="s">
        <v>158</v>
      </c>
      <c r="AX8" s="93" t="s">
        <v>154</v>
      </c>
      <c r="AY8" s="43" t="s">
        <v>159</v>
      </c>
    </row>
    <row r="9" spans="1:51" s="44" customFormat="1" ht="102.75" customHeight="1" thickBot="1">
      <c r="A9" s="107" t="s">
        <v>165</v>
      </c>
      <c r="B9" s="36" t="s">
        <v>166</v>
      </c>
      <c r="C9" s="36" t="s">
        <v>167</v>
      </c>
      <c r="D9" s="36" t="s">
        <v>128</v>
      </c>
      <c r="E9" s="37" t="s">
        <v>129</v>
      </c>
      <c r="F9" s="38" t="s">
        <v>130</v>
      </c>
      <c r="G9" s="39"/>
      <c r="H9" s="39"/>
      <c r="I9" s="36" t="s">
        <v>168</v>
      </c>
      <c r="J9" s="37" t="s">
        <v>132</v>
      </c>
      <c r="K9" s="35" t="s">
        <v>133</v>
      </c>
      <c r="L9" s="36" t="s">
        <v>133</v>
      </c>
      <c r="M9" s="36" t="s">
        <v>134</v>
      </c>
      <c r="N9" s="36" t="s">
        <v>135</v>
      </c>
      <c r="O9" s="36" t="s">
        <v>169</v>
      </c>
      <c r="P9" s="37" t="s">
        <v>137</v>
      </c>
      <c r="Q9" s="35" t="s">
        <v>138</v>
      </c>
      <c r="R9" s="36" t="s">
        <v>138</v>
      </c>
      <c r="S9" s="37" t="s">
        <v>139</v>
      </c>
      <c r="T9" s="35" t="s">
        <v>140</v>
      </c>
      <c r="U9" s="36" t="s">
        <v>141</v>
      </c>
      <c r="V9" s="36" t="s">
        <v>139</v>
      </c>
      <c r="W9" s="36" t="s">
        <v>142</v>
      </c>
      <c r="X9" s="36" t="s">
        <v>143</v>
      </c>
      <c r="Y9" s="36" t="s">
        <v>144</v>
      </c>
      <c r="Z9" s="37" t="s">
        <v>163</v>
      </c>
      <c r="AA9" s="35" t="s">
        <v>147</v>
      </c>
      <c r="AB9" s="36" t="s">
        <v>147</v>
      </c>
      <c r="AC9" s="37" t="s">
        <v>175</v>
      </c>
      <c r="AD9" s="96" t="s">
        <v>149</v>
      </c>
      <c r="AE9" s="92">
        <f>+VLOOKUP(AD9,Tabla1[],2,0)</f>
        <v>2</v>
      </c>
      <c r="AF9" s="40" t="s">
        <v>149</v>
      </c>
      <c r="AG9" s="92">
        <f>+VLOOKUP(AF9,Tabla1[],2,0)</f>
        <v>2</v>
      </c>
      <c r="AH9" s="40" t="s">
        <v>150</v>
      </c>
      <c r="AI9" s="92">
        <f>VLOOKUP(AH9,Tabla1[],2,0)</f>
        <v>4</v>
      </c>
      <c r="AJ9" s="92">
        <f t="shared" si="0"/>
        <v>8</v>
      </c>
      <c r="AK9" s="97" t="str">
        <f t="shared" si="1"/>
        <v>MEDIO</v>
      </c>
      <c r="AL9" s="100" t="s">
        <v>170</v>
      </c>
      <c r="AM9" s="35" t="s">
        <v>146</v>
      </c>
      <c r="AN9" s="36" t="s">
        <v>152</v>
      </c>
      <c r="AO9" s="36" t="s">
        <v>153</v>
      </c>
      <c r="AP9" s="37" t="s">
        <v>138</v>
      </c>
      <c r="AQ9" s="41" t="s">
        <v>154</v>
      </c>
      <c r="AR9" s="42" t="s">
        <v>155</v>
      </c>
      <c r="AS9" s="42" t="s">
        <v>156</v>
      </c>
      <c r="AT9" s="42" t="s">
        <v>157</v>
      </c>
      <c r="AU9" s="78" t="s">
        <v>158</v>
      </c>
      <c r="AV9" s="79" t="s">
        <v>158</v>
      </c>
      <c r="AW9" s="80" t="s">
        <v>158</v>
      </c>
      <c r="AX9" s="93" t="s">
        <v>154</v>
      </c>
      <c r="AY9" s="43" t="s">
        <v>159</v>
      </c>
    </row>
    <row r="10" spans="1:51" s="44" customFormat="1" ht="103.5" customHeight="1" thickBot="1">
      <c r="A10" s="107" t="s">
        <v>728</v>
      </c>
      <c r="B10" s="36" t="s">
        <v>729</v>
      </c>
      <c r="C10" s="36" t="s">
        <v>730</v>
      </c>
      <c r="D10" s="36" t="s">
        <v>128</v>
      </c>
      <c r="E10" s="37" t="s">
        <v>129</v>
      </c>
      <c r="F10" s="38" t="s">
        <v>130</v>
      </c>
      <c r="G10" s="39"/>
      <c r="H10" s="39"/>
      <c r="I10" s="36" t="s">
        <v>168</v>
      </c>
      <c r="J10" s="37" t="s">
        <v>227</v>
      </c>
      <c r="K10" s="35" t="s">
        <v>133</v>
      </c>
      <c r="L10" s="36" t="s">
        <v>133</v>
      </c>
      <c r="M10" s="36" t="s">
        <v>134</v>
      </c>
      <c r="N10" s="36" t="s">
        <v>135</v>
      </c>
      <c r="O10" s="36" t="s">
        <v>169</v>
      </c>
      <c r="P10" s="37" t="s">
        <v>137</v>
      </c>
      <c r="Q10" s="35" t="s">
        <v>138</v>
      </c>
      <c r="R10" s="36" t="s">
        <v>138</v>
      </c>
      <c r="S10" s="37" t="s">
        <v>139</v>
      </c>
      <c r="T10" s="35" t="s">
        <v>140</v>
      </c>
      <c r="U10" s="36" t="s">
        <v>141</v>
      </c>
      <c r="V10" s="36" t="s">
        <v>139</v>
      </c>
      <c r="W10" s="36" t="s">
        <v>142</v>
      </c>
      <c r="X10" s="36" t="s">
        <v>143</v>
      </c>
      <c r="Y10" s="36" t="s">
        <v>144</v>
      </c>
      <c r="Z10" s="37" t="s">
        <v>163</v>
      </c>
      <c r="AA10" s="35" t="s">
        <v>147</v>
      </c>
      <c r="AB10" s="36" t="s">
        <v>147</v>
      </c>
      <c r="AC10" s="37" t="s">
        <v>175</v>
      </c>
      <c r="AD10" s="96" t="s">
        <v>149</v>
      </c>
      <c r="AE10" s="92">
        <f>+VLOOKUP(AD10,Tabla1[],2,0)</f>
        <v>2</v>
      </c>
      <c r="AF10" s="40" t="s">
        <v>149</v>
      </c>
      <c r="AG10" s="92">
        <f>+VLOOKUP(AF10,Tabla1[],2,0)</f>
        <v>2</v>
      </c>
      <c r="AH10" s="40" t="s">
        <v>150</v>
      </c>
      <c r="AI10" s="92">
        <f>VLOOKUP(AH10,Tabla1[],2,0)</f>
        <v>4</v>
      </c>
      <c r="AJ10" s="92">
        <f t="shared" si="0"/>
        <v>8</v>
      </c>
      <c r="AK10" s="97" t="str">
        <f>+IF(AJ10&gt;0,IF(AJ10&lt;=4,"BAJO",(IF(AJ10&lt;=8,"MEDIO","ALTO"))),"NA")</f>
        <v>MEDIO</v>
      </c>
      <c r="AL10" s="100" t="s">
        <v>170</v>
      </c>
      <c r="AM10" s="35" t="s">
        <v>146</v>
      </c>
      <c r="AN10" s="36" t="s">
        <v>152</v>
      </c>
      <c r="AO10" s="36" t="s">
        <v>153</v>
      </c>
      <c r="AP10" s="37" t="s">
        <v>138</v>
      </c>
      <c r="AQ10" s="41" t="s">
        <v>216</v>
      </c>
      <c r="AR10" s="42" t="s">
        <v>155</v>
      </c>
      <c r="AS10" s="42" t="s">
        <v>827</v>
      </c>
      <c r="AT10" s="42" t="s">
        <v>157</v>
      </c>
      <c r="AU10" s="78" t="s">
        <v>158</v>
      </c>
      <c r="AV10" s="79" t="s">
        <v>158</v>
      </c>
      <c r="AW10" s="80" t="s">
        <v>158</v>
      </c>
      <c r="AX10" s="93" t="s">
        <v>154</v>
      </c>
      <c r="AY10" s="43" t="s">
        <v>159</v>
      </c>
    </row>
    <row r="11" spans="1:51" s="44" customFormat="1" ht="103.5" customHeight="1" thickBot="1">
      <c r="A11" s="107" t="s">
        <v>177</v>
      </c>
      <c r="B11" s="36" t="s">
        <v>729</v>
      </c>
      <c r="C11" s="36" t="s">
        <v>730</v>
      </c>
      <c r="D11" s="36" t="s">
        <v>128</v>
      </c>
      <c r="E11" s="37" t="s">
        <v>129</v>
      </c>
      <c r="F11" s="38" t="s">
        <v>130</v>
      </c>
      <c r="G11" s="39"/>
      <c r="H11" s="39" t="s">
        <v>130</v>
      </c>
      <c r="I11" s="36" t="s">
        <v>180</v>
      </c>
      <c r="J11" s="37" t="s">
        <v>227</v>
      </c>
      <c r="K11" s="35" t="s">
        <v>133</v>
      </c>
      <c r="L11" s="36" t="s">
        <v>133</v>
      </c>
      <c r="M11" s="36" t="s">
        <v>134</v>
      </c>
      <c r="N11" s="36" t="s">
        <v>135</v>
      </c>
      <c r="O11" s="36" t="s">
        <v>136</v>
      </c>
      <c r="P11" s="37" t="s">
        <v>137</v>
      </c>
      <c r="Q11" s="35" t="s">
        <v>182</v>
      </c>
      <c r="R11" s="36" t="s">
        <v>182</v>
      </c>
      <c r="S11" s="37" t="s">
        <v>139</v>
      </c>
      <c r="T11" s="35" t="s">
        <v>183</v>
      </c>
      <c r="U11" s="36" t="s">
        <v>139</v>
      </c>
      <c r="V11" s="36" t="s">
        <v>139</v>
      </c>
      <c r="W11" s="36" t="s">
        <v>139</v>
      </c>
      <c r="X11" s="36" t="s">
        <v>139</v>
      </c>
      <c r="Y11" s="36" t="s">
        <v>139</v>
      </c>
      <c r="Z11" s="37" t="s">
        <v>139</v>
      </c>
      <c r="AA11" s="35" t="s">
        <v>147</v>
      </c>
      <c r="AB11" s="36" t="s">
        <v>147</v>
      </c>
      <c r="AC11" s="37" t="s">
        <v>175</v>
      </c>
      <c r="AD11" s="96" t="s">
        <v>149</v>
      </c>
      <c r="AE11" s="92">
        <f>+VLOOKUP(AD11,Tabla1[],2,0)</f>
        <v>2</v>
      </c>
      <c r="AF11" s="40" t="s">
        <v>149</v>
      </c>
      <c r="AG11" s="92">
        <f>+VLOOKUP(AF11,Tabla1[],2,0)</f>
        <v>2</v>
      </c>
      <c r="AH11" s="40" t="s">
        <v>150</v>
      </c>
      <c r="AI11" s="92">
        <f>VLOOKUP(AH11,Tabla1[],2,0)</f>
        <v>4</v>
      </c>
      <c r="AJ11" s="92">
        <f>+AE11+AG11+AI11</f>
        <v>8</v>
      </c>
      <c r="AK11" s="97" t="str">
        <f>+IF(AJ11&gt;0,IF(AJ11&lt;=4,"BAJO",(IF(AJ11&lt;=8,"MEDIO","ALTO"))),"NA")</f>
        <v>MEDIO</v>
      </c>
      <c r="AL11" s="100" t="s">
        <v>164</v>
      </c>
      <c r="AM11" s="35" t="s">
        <v>146</v>
      </c>
      <c r="AN11" s="36" t="s">
        <v>152</v>
      </c>
      <c r="AO11" s="36" t="s">
        <v>153</v>
      </c>
      <c r="AP11" s="37" t="s">
        <v>182</v>
      </c>
      <c r="AQ11" s="41" t="s">
        <v>216</v>
      </c>
      <c r="AR11" s="42" t="s">
        <v>155</v>
      </c>
      <c r="AS11" s="42" t="s">
        <v>827</v>
      </c>
      <c r="AT11" s="42" t="s">
        <v>157</v>
      </c>
      <c r="AU11" s="78" t="s">
        <v>158</v>
      </c>
      <c r="AV11" s="79" t="s">
        <v>158</v>
      </c>
      <c r="AW11" s="80" t="s">
        <v>158</v>
      </c>
      <c r="AX11" s="93" t="s">
        <v>154</v>
      </c>
      <c r="AY11" s="43" t="s">
        <v>159</v>
      </c>
    </row>
    <row r="12" spans="1:51" s="44" customFormat="1" ht="56.25" customHeight="1" thickBot="1">
      <c r="A12" s="107" t="s">
        <v>826</v>
      </c>
      <c r="B12" s="36" t="s">
        <v>178</v>
      </c>
      <c r="C12" s="36" t="s">
        <v>179</v>
      </c>
      <c r="D12" s="36" t="s">
        <v>128</v>
      </c>
      <c r="E12" s="37" t="s">
        <v>129</v>
      </c>
      <c r="F12" s="38" t="s">
        <v>130</v>
      </c>
      <c r="G12" s="39"/>
      <c r="H12" s="39" t="s">
        <v>130</v>
      </c>
      <c r="I12" s="36" t="s">
        <v>180</v>
      </c>
      <c r="J12" s="37" t="s">
        <v>132</v>
      </c>
      <c r="K12" s="35" t="s">
        <v>133</v>
      </c>
      <c r="L12" s="36" t="s">
        <v>133</v>
      </c>
      <c r="M12" s="36" t="s">
        <v>134</v>
      </c>
      <c r="N12" s="36" t="s">
        <v>135</v>
      </c>
      <c r="O12" s="36" t="s">
        <v>136</v>
      </c>
      <c r="P12" s="37" t="s">
        <v>137</v>
      </c>
      <c r="Q12" s="35" t="s">
        <v>182</v>
      </c>
      <c r="R12" s="36" t="s">
        <v>182</v>
      </c>
      <c r="S12" s="37" t="s">
        <v>139</v>
      </c>
      <c r="T12" s="35" t="s">
        <v>183</v>
      </c>
      <c r="U12" s="36" t="s">
        <v>139</v>
      </c>
      <c r="V12" s="36" t="s">
        <v>139</v>
      </c>
      <c r="W12" s="36" t="s">
        <v>139</v>
      </c>
      <c r="X12" s="36" t="s">
        <v>139</v>
      </c>
      <c r="Y12" s="36" t="s">
        <v>139</v>
      </c>
      <c r="Z12" s="37" t="s">
        <v>139</v>
      </c>
      <c r="AA12" s="35" t="s">
        <v>147</v>
      </c>
      <c r="AB12" s="36" t="s">
        <v>147</v>
      </c>
      <c r="AC12" s="37" t="s">
        <v>175</v>
      </c>
      <c r="AD12" s="96" t="s">
        <v>149</v>
      </c>
      <c r="AE12" s="92">
        <f>+VLOOKUP(AD12,Tabla1[],2,0)</f>
        <v>2</v>
      </c>
      <c r="AF12" s="40" t="s">
        <v>149</v>
      </c>
      <c r="AG12" s="92">
        <f>+VLOOKUP(AF12,Tabla1[],2,0)</f>
        <v>2</v>
      </c>
      <c r="AH12" s="40" t="s">
        <v>150</v>
      </c>
      <c r="AI12" s="92">
        <f>VLOOKUP(AH12,Tabla1[],2,0)</f>
        <v>4</v>
      </c>
      <c r="AJ12" s="92">
        <f t="shared" si="0"/>
        <v>8</v>
      </c>
      <c r="AK12" s="97" t="str">
        <f t="shared" si="1"/>
        <v>MEDIO</v>
      </c>
      <c r="AL12" s="100" t="s">
        <v>164</v>
      </c>
      <c r="AM12" s="35" t="s">
        <v>146</v>
      </c>
      <c r="AN12" s="36" t="s">
        <v>152</v>
      </c>
      <c r="AO12" s="36" t="s">
        <v>654</v>
      </c>
      <c r="AP12" s="37" t="s">
        <v>182</v>
      </c>
      <c r="AQ12" s="41" t="s">
        <v>829</v>
      </c>
      <c r="AR12" s="42" t="s">
        <v>155</v>
      </c>
      <c r="AS12" s="42" t="s">
        <v>830</v>
      </c>
      <c r="AT12" s="42" t="s">
        <v>157</v>
      </c>
      <c r="AU12" s="78" t="s">
        <v>158</v>
      </c>
      <c r="AV12" s="79" t="s">
        <v>158</v>
      </c>
      <c r="AW12" s="80" t="s">
        <v>158</v>
      </c>
      <c r="AX12" s="93" t="s">
        <v>154</v>
      </c>
      <c r="AY12" s="43" t="s">
        <v>159</v>
      </c>
    </row>
    <row r="13" spans="1:51" s="44" customFormat="1" ht="56.25" customHeight="1" thickBot="1">
      <c r="A13" s="107" t="s">
        <v>185</v>
      </c>
      <c r="B13" s="36" t="s">
        <v>186</v>
      </c>
      <c r="C13" s="36" t="s">
        <v>187</v>
      </c>
      <c r="D13" s="36" t="s">
        <v>128</v>
      </c>
      <c r="E13" s="37" t="s">
        <v>129</v>
      </c>
      <c r="F13" s="38" t="s">
        <v>130</v>
      </c>
      <c r="G13" s="39"/>
      <c r="H13" s="39" t="s">
        <v>130</v>
      </c>
      <c r="I13" s="36" t="s">
        <v>188</v>
      </c>
      <c r="J13" s="37" t="s">
        <v>184</v>
      </c>
      <c r="K13" s="35" t="s">
        <v>133</v>
      </c>
      <c r="L13" s="36" t="s">
        <v>133</v>
      </c>
      <c r="M13" s="36" t="s">
        <v>134</v>
      </c>
      <c r="N13" s="36" t="s">
        <v>135</v>
      </c>
      <c r="O13" s="36" t="s">
        <v>189</v>
      </c>
      <c r="P13" s="37" t="s">
        <v>137</v>
      </c>
      <c r="Q13" s="35" t="s">
        <v>190</v>
      </c>
      <c r="R13" s="36" t="s">
        <v>190</v>
      </c>
      <c r="S13" s="37" t="s">
        <v>139</v>
      </c>
      <c r="T13" s="35" t="s">
        <v>183</v>
      </c>
      <c r="U13" s="36" t="s">
        <v>139</v>
      </c>
      <c r="V13" s="36" t="s">
        <v>139</v>
      </c>
      <c r="W13" s="36" t="s">
        <v>139</v>
      </c>
      <c r="X13" s="36" t="s">
        <v>139</v>
      </c>
      <c r="Y13" s="36" t="s">
        <v>139</v>
      </c>
      <c r="Z13" s="37" t="s">
        <v>139</v>
      </c>
      <c r="AA13" s="35" t="s">
        <v>146</v>
      </c>
      <c r="AB13" s="36" t="s">
        <v>147</v>
      </c>
      <c r="AC13" s="37" t="s">
        <v>174</v>
      </c>
      <c r="AD13" s="96" t="s">
        <v>149</v>
      </c>
      <c r="AE13" s="92">
        <f>+VLOOKUP(AD13,Tabla1[],2,0)</f>
        <v>2</v>
      </c>
      <c r="AF13" s="40" t="s">
        <v>149</v>
      </c>
      <c r="AG13" s="92">
        <f>+VLOOKUP(AF13,Tabla1[],2,0)</f>
        <v>2</v>
      </c>
      <c r="AH13" s="40" t="s">
        <v>150</v>
      </c>
      <c r="AI13" s="92">
        <f>VLOOKUP(AH13,Tabla1[],2,0)</f>
        <v>4</v>
      </c>
      <c r="AJ13" s="92">
        <f t="shared" si="0"/>
        <v>8</v>
      </c>
      <c r="AK13" s="97" t="str">
        <f t="shared" si="1"/>
        <v>MEDIO</v>
      </c>
      <c r="AL13" s="100" t="s">
        <v>191</v>
      </c>
      <c r="AM13" s="35" t="s">
        <v>146</v>
      </c>
      <c r="AN13" s="36" t="s">
        <v>152</v>
      </c>
      <c r="AO13" s="36" t="s">
        <v>153</v>
      </c>
      <c r="AP13" s="37" t="s">
        <v>190</v>
      </c>
      <c r="AQ13" s="41" t="s">
        <v>154</v>
      </c>
      <c r="AR13" s="42" t="s">
        <v>155</v>
      </c>
      <c r="AS13" s="42" t="s">
        <v>156</v>
      </c>
      <c r="AT13" s="42" t="s">
        <v>157</v>
      </c>
      <c r="AU13" s="78" t="s">
        <v>158</v>
      </c>
      <c r="AV13" s="79" t="s">
        <v>158</v>
      </c>
      <c r="AW13" s="80" t="s">
        <v>158</v>
      </c>
      <c r="AX13" s="93" t="s">
        <v>154</v>
      </c>
      <c r="AY13" s="43" t="s">
        <v>159</v>
      </c>
    </row>
    <row r="14" spans="1:51" s="44" customFormat="1" ht="190.5" customHeight="1" thickBot="1">
      <c r="A14" s="107" t="s">
        <v>192</v>
      </c>
      <c r="B14" s="36" t="s">
        <v>193</v>
      </c>
      <c r="C14" s="36" t="s">
        <v>194</v>
      </c>
      <c r="D14" s="36" t="s">
        <v>128</v>
      </c>
      <c r="E14" s="37" t="s">
        <v>129</v>
      </c>
      <c r="F14" s="38" t="s">
        <v>130</v>
      </c>
      <c r="G14" s="39"/>
      <c r="H14" s="39"/>
      <c r="I14" s="36" t="s">
        <v>195</v>
      </c>
      <c r="J14" s="37" t="s">
        <v>181</v>
      </c>
      <c r="K14" s="35" t="s">
        <v>133</v>
      </c>
      <c r="L14" s="36" t="s">
        <v>133</v>
      </c>
      <c r="M14" s="36" t="s">
        <v>134</v>
      </c>
      <c r="N14" s="36" t="s">
        <v>135</v>
      </c>
      <c r="O14" s="36" t="s">
        <v>196</v>
      </c>
      <c r="P14" s="37" t="s">
        <v>137</v>
      </c>
      <c r="Q14" s="35" t="s">
        <v>182</v>
      </c>
      <c r="R14" s="36" t="s">
        <v>182</v>
      </c>
      <c r="S14" s="37" t="s">
        <v>139</v>
      </c>
      <c r="T14" s="35" t="s">
        <v>183</v>
      </c>
      <c r="U14" s="36" t="s">
        <v>139</v>
      </c>
      <c r="V14" s="36" t="s">
        <v>139</v>
      </c>
      <c r="W14" s="36" t="s">
        <v>139</v>
      </c>
      <c r="X14" s="36" t="s">
        <v>139</v>
      </c>
      <c r="Y14" s="36" t="s">
        <v>139</v>
      </c>
      <c r="Z14" s="37" t="s">
        <v>139</v>
      </c>
      <c r="AA14" s="35" t="s">
        <v>147</v>
      </c>
      <c r="AB14" s="36" t="s">
        <v>147</v>
      </c>
      <c r="AC14" s="37" t="s">
        <v>175</v>
      </c>
      <c r="AD14" s="96" t="s">
        <v>149</v>
      </c>
      <c r="AE14" s="92">
        <f>+VLOOKUP(AD14,Tabla1[],2,0)</f>
        <v>2</v>
      </c>
      <c r="AF14" s="40" t="s">
        <v>149</v>
      </c>
      <c r="AG14" s="92">
        <f>+VLOOKUP(AF14,Tabla1[],2,0)</f>
        <v>2</v>
      </c>
      <c r="AH14" s="40" t="s">
        <v>150</v>
      </c>
      <c r="AI14" s="92">
        <f>VLOOKUP(AH14,Tabla1[],2,0)</f>
        <v>4</v>
      </c>
      <c r="AJ14" s="92">
        <f t="shared" si="0"/>
        <v>8</v>
      </c>
      <c r="AK14" s="97" t="str">
        <f t="shared" si="1"/>
        <v>MEDIO</v>
      </c>
      <c r="AL14" s="100" t="s">
        <v>197</v>
      </c>
      <c r="AM14" s="35" t="s">
        <v>146</v>
      </c>
      <c r="AN14" s="36" t="s">
        <v>152</v>
      </c>
      <c r="AO14" s="36" t="s">
        <v>153</v>
      </c>
      <c r="AP14" s="37" t="s">
        <v>182</v>
      </c>
      <c r="AQ14" s="41" t="s">
        <v>831</v>
      </c>
      <c r="AR14" s="42" t="s">
        <v>155</v>
      </c>
      <c r="AS14" s="42" t="s">
        <v>832</v>
      </c>
      <c r="AT14" s="42" t="s">
        <v>157</v>
      </c>
      <c r="AU14" s="78" t="s">
        <v>158</v>
      </c>
      <c r="AV14" s="79" t="s">
        <v>158</v>
      </c>
      <c r="AW14" s="80" t="s">
        <v>158</v>
      </c>
      <c r="AX14" s="93" t="s">
        <v>154</v>
      </c>
      <c r="AY14" s="43" t="s">
        <v>159</v>
      </c>
    </row>
    <row r="15" spans="1:51" s="44" customFormat="1" ht="104.25" customHeight="1" thickBot="1">
      <c r="A15" s="107" t="s">
        <v>198</v>
      </c>
      <c r="B15" s="36" t="s">
        <v>199</v>
      </c>
      <c r="C15" s="36" t="s">
        <v>200</v>
      </c>
      <c r="D15" s="36" t="s">
        <v>128</v>
      </c>
      <c r="E15" s="37" t="s">
        <v>129</v>
      </c>
      <c r="F15" s="38" t="s">
        <v>130</v>
      </c>
      <c r="G15" s="39"/>
      <c r="H15" s="39" t="s">
        <v>130</v>
      </c>
      <c r="I15" s="36" t="s">
        <v>201</v>
      </c>
      <c r="J15" s="37" t="s">
        <v>181</v>
      </c>
      <c r="K15" s="35" t="s">
        <v>133</v>
      </c>
      <c r="L15" s="36" t="s">
        <v>133</v>
      </c>
      <c r="M15" s="36" t="s">
        <v>134</v>
      </c>
      <c r="N15" s="36" t="s">
        <v>135</v>
      </c>
      <c r="O15" s="36" t="s">
        <v>202</v>
      </c>
      <c r="P15" s="37" t="s">
        <v>137</v>
      </c>
      <c r="Q15" s="35" t="s">
        <v>182</v>
      </c>
      <c r="R15" s="36" t="s">
        <v>182</v>
      </c>
      <c r="S15" s="37" t="s">
        <v>139</v>
      </c>
      <c r="T15" s="35" t="s">
        <v>183</v>
      </c>
      <c r="U15" s="36" t="s">
        <v>139</v>
      </c>
      <c r="V15" s="36" t="s">
        <v>139</v>
      </c>
      <c r="W15" s="36" t="s">
        <v>139</v>
      </c>
      <c r="X15" s="36" t="s">
        <v>139</v>
      </c>
      <c r="Y15" s="36" t="s">
        <v>139</v>
      </c>
      <c r="Z15" s="37" t="s">
        <v>139</v>
      </c>
      <c r="AA15" s="35" t="s">
        <v>146</v>
      </c>
      <c r="AB15" s="36" t="s">
        <v>147</v>
      </c>
      <c r="AC15" s="37" t="s">
        <v>174</v>
      </c>
      <c r="AD15" s="96" t="s">
        <v>149</v>
      </c>
      <c r="AE15" s="92">
        <f>+VLOOKUP(AD15,Tabla1[],2,0)</f>
        <v>2</v>
      </c>
      <c r="AF15" s="40" t="s">
        <v>149</v>
      </c>
      <c r="AG15" s="92">
        <f>+VLOOKUP(AF15,Tabla1[],2,0)</f>
        <v>2</v>
      </c>
      <c r="AH15" s="40" t="s">
        <v>150</v>
      </c>
      <c r="AI15" s="92">
        <f>VLOOKUP(AH15,Tabla1[],2,0)</f>
        <v>4</v>
      </c>
      <c r="AJ15" s="92">
        <f t="shared" si="0"/>
        <v>8</v>
      </c>
      <c r="AK15" s="97" t="str">
        <f t="shared" si="1"/>
        <v>MEDIO</v>
      </c>
      <c r="AL15" s="100" t="s">
        <v>197</v>
      </c>
      <c r="AM15" s="35" t="s">
        <v>146</v>
      </c>
      <c r="AN15" s="36" t="s">
        <v>152</v>
      </c>
      <c r="AO15" s="36" t="s">
        <v>153</v>
      </c>
      <c r="AP15" s="37" t="s">
        <v>182</v>
      </c>
      <c r="AQ15" s="41" t="s">
        <v>835</v>
      </c>
      <c r="AR15" s="42" t="s">
        <v>155</v>
      </c>
      <c r="AS15" s="42" t="s">
        <v>836</v>
      </c>
      <c r="AT15" s="42" t="s">
        <v>157</v>
      </c>
      <c r="AU15" s="78" t="s">
        <v>158</v>
      </c>
      <c r="AV15" s="79" t="s">
        <v>158</v>
      </c>
      <c r="AW15" s="80" t="s">
        <v>158</v>
      </c>
      <c r="AX15" s="93" t="s">
        <v>154</v>
      </c>
      <c r="AY15" s="43" t="s">
        <v>159</v>
      </c>
    </row>
    <row r="16" spans="1:51" s="44" customFormat="1" ht="79.5" customHeight="1" thickBot="1">
      <c r="A16" s="107" t="s">
        <v>203</v>
      </c>
      <c r="B16" s="36" t="s">
        <v>204</v>
      </c>
      <c r="C16" s="36" t="s">
        <v>205</v>
      </c>
      <c r="D16" s="36" t="s">
        <v>128</v>
      </c>
      <c r="E16" s="37" t="s">
        <v>129</v>
      </c>
      <c r="F16" s="38" t="s">
        <v>130</v>
      </c>
      <c r="G16" s="39"/>
      <c r="H16" s="39"/>
      <c r="I16" s="36" t="s">
        <v>195</v>
      </c>
      <c r="J16" s="37" t="s">
        <v>181</v>
      </c>
      <c r="K16" s="35" t="s">
        <v>133</v>
      </c>
      <c r="L16" s="36" t="s">
        <v>133</v>
      </c>
      <c r="M16" s="36" t="s">
        <v>134</v>
      </c>
      <c r="N16" s="36" t="s">
        <v>135</v>
      </c>
      <c r="O16" s="36" t="s">
        <v>206</v>
      </c>
      <c r="P16" s="37" t="s">
        <v>137</v>
      </c>
      <c r="Q16" s="35" t="s">
        <v>182</v>
      </c>
      <c r="R16" s="36" t="s">
        <v>182</v>
      </c>
      <c r="S16" s="37" t="s">
        <v>139</v>
      </c>
      <c r="T16" s="35" t="s">
        <v>183</v>
      </c>
      <c r="U16" s="36" t="s">
        <v>139</v>
      </c>
      <c r="V16" s="36" t="s">
        <v>139</v>
      </c>
      <c r="W16" s="36" t="s">
        <v>139</v>
      </c>
      <c r="X16" s="36" t="s">
        <v>139</v>
      </c>
      <c r="Y16" s="36" t="s">
        <v>139</v>
      </c>
      <c r="Z16" s="37" t="s">
        <v>139</v>
      </c>
      <c r="AA16" s="35" t="s">
        <v>147</v>
      </c>
      <c r="AB16" s="36" t="s">
        <v>147</v>
      </c>
      <c r="AC16" s="37" t="s">
        <v>175</v>
      </c>
      <c r="AD16" s="96" t="s">
        <v>149</v>
      </c>
      <c r="AE16" s="92">
        <f>+VLOOKUP(AD16,Tabla1[],2,0)</f>
        <v>2</v>
      </c>
      <c r="AF16" s="40" t="s">
        <v>149</v>
      </c>
      <c r="AG16" s="92">
        <f>+VLOOKUP(AF16,Tabla1[],2,0)</f>
        <v>2</v>
      </c>
      <c r="AH16" s="40" t="s">
        <v>150</v>
      </c>
      <c r="AI16" s="92">
        <f>VLOOKUP(AH16,Tabla1[],2,0)</f>
        <v>4</v>
      </c>
      <c r="AJ16" s="92">
        <f t="shared" si="0"/>
        <v>8</v>
      </c>
      <c r="AK16" s="97" t="str">
        <f t="shared" si="1"/>
        <v>MEDIO</v>
      </c>
      <c r="AL16" s="100" t="s">
        <v>197</v>
      </c>
      <c r="AM16" s="35" t="s">
        <v>146</v>
      </c>
      <c r="AN16" s="36" t="s">
        <v>152</v>
      </c>
      <c r="AO16" s="36" t="s">
        <v>153</v>
      </c>
      <c r="AP16" s="37" t="s">
        <v>182</v>
      </c>
      <c r="AQ16" s="41" t="s">
        <v>835</v>
      </c>
      <c r="AR16" s="42" t="s">
        <v>155</v>
      </c>
      <c r="AS16" s="42" t="s">
        <v>836</v>
      </c>
      <c r="AT16" s="42" t="s">
        <v>157</v>
      </c>
      <c r="AU16" s="78" t="s">
        <v>158</v>
      </c>
      <c r="AV16" s="79" t="s">
        <v>158</v>
      </c>
      <c r="AW16" s="80" t="s">
        <v>158</v>
      </c>
      <c r="AX16" s="93" t="s">
        <v>154</v>
      </c>
      <c r="AY16" s="43" t="s">
        <v>159</v>
      </c>
    </row>
    <row r="17" spans="1:51" s="44" customFormat="1" ht="56.25" customHeight="1" thickBot="1">
      <c r="A17" s="107" t="s">
        <v>208</v>
      </c>
      <c r="B17" s="36" t="s">
        <v>209</v>
      </c>
      <c r="C17" s="36" t="s">
        <v>210</v>
      </c>
      <c r="D17" s="36" t="s">
        <v>128</v>
      </c>
      <c r="E17" s="37" t="s">
        <v>129</v>
      </c>
      <c r="F17" s="38"/>
      <c r="G17" s="39"/>
      <c r="H17" s="39" t="s">
        <v>130</v>
      </c>
      <c r="I17" s="36" t="s">
        <v>211</v>
      </c>
      <c r="J17" s="37" t="s">
        <v>184</v>
      </c>
      <c r="K17" s="35" t="s">
        <v>133</v>
      </c>
      <c r="L17" s="36" t="s">
        <v>133</v>
      </c>
      <c r="M17" s="36" t="s">
        <v>134</v>
      </c>
      <c r="N17" s="36" t="s">
        <v>135</v>
      </c>
      <c r="O17" s="36" t="s">
        <v>212</v>
      </c>
      <c r="P17" s="37" t="s">
        <v>137</v>
      </c>
      <c r="Q17" s="35" t="s">
        <v>213</v>
      </c>
      <c r="R17" s="36" t="s">
        <v>213</v>
      </c>
      <c r="S17" s="37" t="s">
        <v>139</v>
      </c>
      <c r="T17" s="35" t="s">
        <v>140</v>
      </c>
      <c r="U17" s="36" t="s">
        <v>141</v>
      </c>
      <c r="V17" s="36" t="s">
        <v>139</v>
      </c>
      <c r="W17" s="36" t="s">
        <v>142</v>
      </c>
      <c r="X17" s="36" t="s">
        <v>143</v>
      </c>
      <c r="Y17" s="36" t="s">
        <v>144</v>
      </c>
      <c r="Z17" s="37" t="s">
        <v>163</v>
      </c>
      <c r="AA17" s="35" t="s">
        <v>147</v>
      </c>
      <c r="AB17" s="36" t="s">
        <v>147</v>
      </c>
      <c r="AC17" s="37" t="s">
        <v>175</v>
      </c>
      <c r="AD17" s="96" t="s">
        <v>149</v>
      </c>
      <c r="AE17" s="92">
        <f>+VLOOKUP(AD17,Tabla1[],2,0)</f>
        <v>2</v>
      </c>
      <c r="AF17" s="40" t="s">
        <v>149</v>
      </c>
      <c r="AG17" s="92">
        <f>+VLOOKUP(AF17,Tabla1[],2,0)</f>
        <v>2</v>
      </c>
      <c r="AH17" s="40" t="s">
        <v>150</v>
      </c>
      <c r="AI17" s="92">
        <f>VLOOKUP(AH17,Tabla1[],2,0)</f>
        <v>4</v>
      </c>
      <c r="AJ17" s="92">
        <f t="shared" si="0"/>
        <v>8</v>
      </c>
      <c r="AK17" s="97" t="str">
        <f t="shared" si="1"/>
        <v>MEDIO</v>
      </c>
      <c r="AL17" s="100" t="s">
        <v>214</v>
      </c>
      <c r="AM17" s="35" t="s">
        <v>146</v>
      </c>
      <c r="AN17" s="36" t="s">
        <v>152</v>
      </c>
      <c r="AO17" s="36" t="s">
        <v>153</v>
      </c>
      <c r="AP17" s="37" t="s">
        <v>215</v>
      </c>
      <c r="AQ17" s="41" t="s">
        <v>853</v>
      </c>
      <c r="AR17" s="42" t="s">
        <v>176</v>
      </c>
      <c r="AS17" s="42" t="s">
        <v>854</v>
      </c>
      <c r="AT17" s="42" t="s">
        <v>157</v>
      </c>
      <c r="AU17" s="78" t="s">
        <v>158</v>
      </c>
      <c r="AV17" s="79" t="s">
        <v>158</v>
      </c>
      <c r="AW17" s="80" t="s">
        <v>158</v>
      </c>
      <c r="AX17" s="93" t="s">
        <v>154</v>
      </c>
      <c r="AY17" s="43" t="s">
        <v>159</v>
      </c>
    </row>
    <row r="18" spans="1:51" s="44" customFormat="1" ht="178.5" customHeight="1" thickBot="1">
      <c r="A18" s="107" t="s">
        <v>218</v>
      </c>
      <c r="B18" s="36" t="s">
        <v>219</v>
      </c>
      <c r="C18" s="36" t="s">
        <v>220</v>
      </c>
      <c r="D18" s="36" t="s">
        <v>128</v>
      </c>
      <c r="E18" s="37" t="s">
        <v>129</v>
      </c>
      <c r="F18" s="38" t="s">
        <v>130</v>
      </c>
      <c r="G18" s="39"/>
      <c r="H18" s="39" t="s">
        <v>130</v>
      </c>
      <c r="I18" s="36" t="s">
        <v>226</v>
      </c>
      <c r="J18" s="37" t="s">
        <v>227</v>
      </c>
      <c r="K18" s="35" t="s">
        <v>133</v>
      </c>
      <c r="L18" s="36" t="s">
        <v>133</v>
      </c>
      <c r="M18" s="36" t="s">
        <v>134</v>
      </c>
      <c r="N18" s="36" t="s">
        <v>135</v>
      </c>
      <c r="O18" s="36" t="s">
        <v>221</v>
      </c>
      <c r="P18" s="37" t="s">
        <v>137</v>
      </c>
      <c r="Q18" s="35" t="s">
        <v>222</v>
      </c>
      <c r="R18" s="36" t="s">
        <v>222</v>
      </c>
      <c r="S18" s="37" t="s">
        <v>139</v>
      </c>
      <c r="T18" s="35" t="s">
        <v>140</v>
      </c>
      <c r="U18" s="36" t="s">
        <v>141</v>
      </c>
      <c r="V18" s="36" t="s">
        <v>139</v>
      </c>
      <c r="W18" s="36" t="s">
        <v>142</v>
      </c>
      <c r="X18" s="36" t="s">
        <v>143</v>
      </c>
      <c r="Y18" s="36" t="s">
        <v>173</v>
      </c>
      <c r="Z18" s="37" t="s">
        <v>223</v>
      </c>
      <c r="AA18" s="35" t="s">
        <v>147</v>
      </c>
      <c r="AB18" s="36" t="s">
        <v>147</v>
      </c>
      <c r="AC18" s="37" t="s">
        <v>175</v>
      </c>
      <c r="AD18" s="96" t="s">
        <v>149</v>
      </c>
      <c r="AE18" s="92">
        <f>+VLOOKUP(AD18,Tabla1[],2,0)</f>
        <v>2</v>
      </c>
      <c r="AF18" s="40" t="s">
        <v>149</v>
      </c>
      <c r="AG18" s="92">
        <f>+VLOOKUP(AF18,Tabla1[],2,0)</f>
        <v>2</v>
      </c>
      <c r="AH18" s="40" t="s">
        <v>150</v>
      </c>
      <c r="AI18" s="92">
        <f>VLOOKUP(AH18,Tabla1[],2,0)</f>
        <v>4</v>
      </c>
      <c r="AJ18" s="92">
        <f t="shared" si="0"/>
        <v>8</v>
      </c>
      <c r="AK18" s="97" t="str">
        <f t="shared" si="1"/>
        <v>MEDIO</v>
      </c>
      <c r="AL18" s="100" t="s">
        <v>224</v>
      </c>
      <c r="AM18" s="35" t="s">
        <v>146</v>
      </c>
      <c r="AN18" s="36" t="s">
        <v>152</v>
      </c>
      <c r="AO18" s="36" t="s">
        <v>153</v>
      </c>
      <c r="AP18" s="37" t="s">
        <v>222</v>
      </c>
      <c r="AQ18" s="41" t="s">
        <v>855</v>
      </c>
      <c r="AR18" s="42" t="s">
        <v>155</v>
      </c>
      <c r="AS18" s="42" t="s">
        <v>856</v>
      </c>
      <c r="AT18" s="42" t="s">
        <v>157</v>
      </c>
      <c r="AU18" s="78" t="s">
        <v>158</v>
      </c>
      <c r="AV18" s="79" t="s">
        <v>158</v>
      </c>
      <c r="AW18" s="80" t="s">
        <v>158</v>
      </c>
      <c r="AX18" s="93" t="s">
        <v>154</v>
      </c>
      <c r="AY18" s="43" t="s">
        <v>159</v>
      </c>
    </row>
    <row r="19" spans="1:51" s="44" customFormat="1" ht="56.25" customHeight="1" thickBot="1">
      <c r="A19" s="107" t="s">
        <v>225</v>
      </c>
      <c r="B19" s="36" t="s">
        <v>229</v>
      </c>
      <c r="C19" s="36" t="s">
        <v>230</v>
      </c>
      <c r="D19" s="36" t="s">
        <v>128</v>
      </c>
      <c r="E19" s="37" t="s">
        <v>129</v>
      </c>
      <c r="F19" s="38"/>
      <c r="G19" s="39"/>
      <c r="H19" s="39" t="s">
        <v>130</v>
      </c>
      <c r="I19" s="36" t="s">
        <v>231</v>
      </c>
      <c r="J19" s="37" t="s">
        <v>232</v>
      </c>
      <c r="K19" s="35" t="s">
        <v>133</v>
      </c>
      <c r="L19" s="36" t="s">
        <v>133</v>
      </c>
      <c r="M19" s="36" t="s">
        <v>134</v>
      </c>
      <c r="N19" s="36" t="s">
        <v>233</v>
      </c>
      <c r="O19" s="36" t="s">
        <v>234</v>
      </c>
      <c r="P19" s="37" t="s">
        <v>137</v>
      </c>
      <c r="Q19" s="35" t="s">
        <v>235</v>
      </c>
      <c r="R19" s="36" t="s">
        <v>235</v>
      </c>
      <c r="S19" s="37" t="s">
        <v>139</v>
      </c>
      <c r="T19" s="35" t="s">
        <v>183</v>
      </c>
      <c r="U19" s="36" t="s">
        <v>139</v>
      </c>
      <c r="V19" s="36" t="s">
        <v>139</v>
      </c>
      <c r="W19" s="36" t="s">
        <v>139</v>
      </c>
      <c r="X19" s="36" t="s">
        <v>139</v>
      </c>
      <c r="Y19" s="36" t="s">
        <v>139</v>
      </c>
      <c r="Z19" s="37" t="s">
        <v>139</v>
      </c>
      <c r="AA19" s="35" t="s">
        <v>146</v>
      </c>
      <c r="AB19" s="36" t="s">
        <v>147</v>
      </c>
      <c r="AC19" s="37" t="s">
        <v>174</v>
      </c>
      <c r="AD19" s="96" t="s">
        <v>149</v>
      </c>
      <c r="AE19" s="92">
        <f>+VLOOKUP(AD19,Tabla1[],2,0)</f>
        <v>2</v>
      </c>
      <c r="AF19" s="40" t="s">
        <v>149</v>
      </c>
      <c r="AG19" s="92">
        <f>+VLOOKUP(AF19,Tabla1[],2,0)</f>
        <v>2</v>
      </c>
      <c r="AH19" s="40" t="s">
        <v>150</v>
      </c>
      <c r="AI19" s="92">
        <f>VLOOKUP(AH19,Tabla1[],2,0)</f>
        <v>4</v>
      </c>
      <c r="AJ19" s="92">
        <f t="shared" si="0"/>
        <v>8</v>
      </c>
      <c r="AK19" s="97" t="str">
        <f t="shared" si="1"/>
        <v>MEDIO</v>
      </c>
      <c r="AL19" s="100" t="s">
        <v>236</v>
      </c>
      <c r="AM19" s="35" t="s">
        <v>146</v>
      </c>
      <c r="AN19" s="36" t="s">
        <v>152</v>
      </c>
      <c r="AO19" s="36" t="s">
        <v>153</v>
      </c>
      <c r="AP19" s="37" t="s">
        <v>235</v>
      </c>
      <c r="AQ19" s="41" t="s">
        <v>237</v>
      </c>
      <c r="AR19" s="42" t="s">
        <v>155</v>
      </c>
      <c r="AS19" s="42" t="s">
        <v>238</v>
      </c>
      <c r="AT19" s="42" t="s">
        <v>157</v>
      </c>
      <c r="AU19" s="78" t="s">
        <v>158</v>
      </c>
      <c r="AV19" s="79" t="s">
        <v>158</v>
      </c>
      <c r="AW19" s="80" t="s">
        <v>158</v>
      </c>
      <c r="AX19" s="93" t="s">
        <v>237</v>
      </c>
      <c r="AY19" s="43" t="s">
        <v>159</v>
      </c>
    </row>
    <row r="20" spans="1:51" s="44" customFormat="1" ht="56.25" customHeight="1" thickBot="1">
      <c r="A20" s="107" t="s">
        <v>228</v>
      </c>
      <c r="B20" s="36" t="s">
        <v>240</v>
      </c>
      <c r="C20" s="36" t="s">
        <v>241</v>
      </c>
      <c r="D20" s="36" t="s">
        <v>128</v>
      </c>
      <c r="E20" s="37" t="s">
        <v>129</v>
      </c>
      <c r="F20" s="38"/>
      <c r="G20" s="39"/>
      <c r="H20" s="39" t="s">
        <v>130</v>
      </c>
      <c r="I20" s="36" t="s">
        <v>171</v>
      </c>
      <c r="J20" s="37" t="s">
        <v>232</v>
      </c>
      <c r="K20" s="35" t="s">
        <v>133</v>
      </c>
      <c r="L20" s="36" t="s">
        <v>133</v>
      </c>
      <c r="M20" s="36" t="s">
        <v>134</v>
      </c>
      <c r="N20" s="36" t="s">
        <v>233</v>
      </c>
      <c r="O20" s="36" t="s">
        <v>242</v>
      </c>
      <c r="P20" s="37" t="s">
        <v>137</v>
      </c>
      <c r="Q20" s="35" t="s">
        <v>235</v>
      </c>
      <c r="R20" s="36" t="s">
        <v>235</v>
      </c>
      <c r="S20" s="37" t="s">
        <v>139</v>
      </c>
      <c r="T20" s="35" t="s">
        <v>183</v>
      </c>
      <c r="U20" s="36" t="s">
        <v>139</v>
      </c>
      <c r="V20" s="36" t="s">
        <v>139</v>
      </c>
      <c r="W20" s="36" t="s">
        <v>139</v>
      </c>
      <c r="X20" s="36" t="s">
        <v>139</v>
      </c>
      <c r="Y20" s="36" t="s">
        <v>139</v>
      </c>
      <c r="Z20" s="37" t="s">
        <v>139</v>
      </c>
      <c r="AA20" s="35" t="s">
        <v>147</v>
      </c>
      <c r="AB20" s="36" t="s">
        <v>147</v>
      </c>
      <c r="AC20" s="37" t="s">
        <v>175</v>
      </c>
      <c r="AD20" s="96" t="s">
        <v>149</v>
      </c>
      <c r="AE20" s="92">
        <f>+VLOOKUP(AD20,Tabla1[],2,0)</f>
        <v>2</v>
      </c>
      <c r="AF20" s="40" t="s">
        <v>149</v>
      </c>
      <c r="AG20" s="92">
        <f>+VLOOKUP(AF20,Tabla1[],2,0)</f>
        <v>2</v>
      </c>
      <c r="AH20" s="40" t="s">
        <v>150</v>
      </c>
      <c r="AI20" s="92">
        <f>VLOOKUP(AH20,Tabla1[],2,0)</f>
        <v>4</v>
      </c>
      <c r="AJ20" s="92">
        <f t="shared" si="0"/>
        <v>8</v>
      </c>
      <c r="AK20" s="97" t="str">
        <f t="shared" si="1"/>
        <v>MEDIO</v>
      </c>
      <c r="AL20" s="100" t="s">
        <v>236</v>
      </c>
      <c r="AM20" s="35" t="s">
        <v>146</v>
      </c>
      <c r="AN20" s="36" t="s">
        <v>152</v>
      </c>
      <c r="AO20" s="36" t="s">
        <v>153</v>
      </c>
      <c r="AP20" s="37" t="s">
        <v>235</v>
      </c>
      <c r="AQ20" s="41" t="s">
        <v>237</v>
      </c>
      <c r="AR20" s="42" t="s">
        <v>155</v>
      </c>
      <c r="AS20" s="42" t="s">
        <v>238</v>
      </c>
      <c r="AT20" s="42" t="s">
        <v>157</v>
      </c>
      <c r="AU20" s="78" t="s">
        <v>158</v>
      </c>
      <c r="AV20" s="79" t="s">
        <v>158</v>
      </c>
      <c r="AW20" s="80" t="s">
        <v>158</v>
      </c>
      <c r="AX20" s="93" t="s">
        <v>237</v>
      </c>
      <c r="AY20" s="43" t="s">
        <v>159</v>
      </c>
    </row>
    <row r="21" spans="1:51" s="44" customFormat="1" ht="56.25" customHeight="1" thickBot="1">
      <c r="A21" s="107" t="s">
        <v>239</v>
      </c>
      <c r="B21" s="36" t="s">
        <v>244</v>
      </c>
      <c r="C21" s="36" t="s">
        <v>245</v>
      </c>
      <c r="D21" s="36" t="s">
        <v>128</v>
      </c>
      <c r="E21" s="37" t="s">
        <v>129</v>
      </c>
      <c r="F21" s="38" t="s">
        <v>130</v>
      </c>
      <c r="G21" s="39"/>
      <c r="H21" s="39" t="s">
        <v>130</v>
      </c>
      <c r="I21" s="36" t="s">
        <v>246</v>
      </c>
      <c r="J21" s="37" t="s">
        <v>232</v>
      </c>
      <c r="K21" s="35" t="s">
        <v>133</v>
      </c>
      <c r="L21" s="36" t="s">
        <v>133</v>
      </c>
      <c r="M21" s="36" t="s">
        <v>134</v>
      </c>
      <c r="N21" s="36" t="s">
        <v>233</v>
      </c>
      <c r="O21" s="36" t="s">
        <v>234</v>
      </c>
      <c r="P21" s="37" t="s">
        <v>137</v>
      </c>
      <c r="Q21" s="35" t="s">
        <v>235</v>
      </c>
      <c r="R21" s="36" t="s">
        <v>235</v>
      </c>
      <c r="S21" s="37" t="s">
        <v>139</v>
      </c>
      <c r="T21" s="35" t="s">
        <v>183</v>
      </c>
      <c r="U21" s="36" t="s">
        <v>139</v>
      </c>
      <c r="V21" s="36" t="s">
        <v>139</v>
      </c>
      <c r="W21" s="36" t="s">
        <v>139</v>
      </c>
      <c r="X21" s="36" t="s">
        <v>139</v>
      </c>
      <c r="Y21" s="36" t="s">
        <v>139</v>
      </c>
      <c r="Z21" s="37" t="s">
        <v>139</v>
      </c>
      <c r="AA21" s="35" t="s">
        <v>146</v>
      </c>
      <c r="AB21" s="36" t="s">
        <v>147</v>
      </c>
      <c r="AC21" s="37" t="s">
        <v>174</v>
      </c>
      <c r="AD21" s="96" t="s">
        <v>149</v>
      </c>
      <c r="AE21" s="92">
        <f>+VLOOKUP(AD21,Tabla1[],2,0)</f>
        <v>2</v>
      </c>
      <c r="AF21" s="40" t="s">
        <v>149</v>
      </c>
      <c r="AG21" s="92">
        <f>+VLOOKUP(AF21,Tabla1[],2,0)</f>
        <v>2</v>
      </c>
      <c r="AH21" s="40" t="s">
        <v>150</v>
      </c>
      <c r="AI21" s="92">
        <f>VLOOKUP(AH21,Tabla1[],2,0)</f>
        <v>4</v>
      </c>
      <c r="AJ21" s="92">
        <f t="shared" si="0"/>
        <v>8</v>
      </c>
      <c r="AK21" s="97" t="str">
        <f t="shared" si="1"/>
        <v>MEDIO</v>
      </c>
      <c r="AL21" s="100" t="s">
        <v>236</v>
      </c>
      <c r="AM21" s="35" t="s">
        <v>146</v>
      </c>
      <c r="AN21" s="36" t="s">
        <v>152</v>
      </c>
      <c r="AO21" s="36" t="s">
        <v>153</v>
      </c>
      <c r="AP21" s="37" t="s">
        <v>235</v>
      </c>
      <c r="AQ21" s="41" t="s">
        <v>237</v>
      </c>
      <c r="AR21" s="42" t="s">
        <v>155</v>
      </c>
      <c r="AS21" s="42" t="s">
        <v>238</v>
      </c>
      <c r="AT21" s="42" t="s">
        <v>247</v>
      </c>
      <c r="AU21" s="78" t="s">
        <v>158</v>
      </c>
      <c r="AV21" s="79" t="s">
        <v>158</v>
      </c>
      <c r="AW21" s="80" t="s">
        <v>158</v>
      </c>
      <c r="AX21" s="93" t="s">
        <v>237</v>
      </c>
      <c r="AY21" s="43" t="s">
        <v>159</v>
      </c>
    </row>
    <row r="22" spans="1:51" s="44" customFormat="1" ht="56.25" customHeight="1" thickBot="1">
      <c r="A22" s="107" t="s">
        <v>243</v>
      </c>
      <c r="B22" s="36" t="s">
        <v>249</v>
      </c>
      <c r="C22" s="36" t="s">
        <v>245</v>
      </c>
      <c r="D22" s="36" t="s">
        <v>128</v>
      </c>
      <c r="E22" s="37" t="s">
        <v>129</v>
      </c>
      <c r="F22" s="38"/>
      <c r="G22" s="39"/>
      <c r="H22" s="39" t="s">
        <v>130</v>
      </c>
      <c r="I22" s="36" t="s">
        <v>250</v>
      </c>
      <c r="J22" s="37" t="s">
        <v>251</v>
      </c>
      <c r="K22" s="35" t="s">
        <v>133</v>
      </c>
      <c r="L22" s="36" t="s">
        <v>133</v>
      </c>
      <c r="M22" s="36" t="s">
        <v>134</v>
      </c>
      <c r="N22" s="36" t="s">
        <v>252</v>
      </c>
      <c r="O22" s="36" t="s">
        <v>253</v>
      </c>
      <c r="P22" s="37" t="s">
        <v>137</v>
      </c>
      <c r="Q22" s="35" t="s">
        <v>254</v>
      </c>
      <c r="R22" s="36" t="s">
        <v>254</v>
      </c>
      <c r="S22" s="37" t="s">
        <v>139</v>
      </c>
      <c r="T22" s="35" t="s">
        <v>140</v>
      </c>
      <c r="U22" s="36" t="s">
        <v>141</v>
      </c>
      <c r="V22" s="36" t="s">
        <v>139</v>
      </c>
      <c r="W22" s="36" t="s">
        <v>142</v>
      </c>
      <c r="X22" s="36" t="s">
        <v>143</v>
      </c>
      <c r="Y22" s="36" t="s">
        <v>144</v>
      </c>
      <c r="Z22" s="37" t="s">
        <v>163</v>
      </c>
      <c r="AA22" s="35" t="s">
        <v>147</v>
      </c>
      <c r="AB22" s="36" t="s">
        <v>147</v>
      </c>
      <c r="AC22" s="37" t="s">
        <v>175</v>
      </c>
      <c r="AD22" s="96" t="s">
        <v>149</v>
      </c>
      <c r="AE22" s="92">
        <f>+VLOOKUP(AD22,Tabla1[],2,0)</f>
        <v>2</v>
      </c>
      <c r="AF22" s="40" t="s">
        <v>149</v>
      </c>
      <c r="AG22" s="92">
        <f>+VLOOKUP(AF22,Tabla1[],2,0)</f>
        <v>2</v>
      </c>
      <c r="AH22" s="40" t="s">
        <v>150</v>
      </c>
      <c r="AI22" s="92">
        <f>VLOOKUP(AH22,Tabla1[],2,0)</f>
        <v>4</v>
      </c>
      <c r="AJ22" s="92">
        <f t="shared" si="0"/>
        <v>8</v>
      </c>
      <c r="AK22" s="97" t="str">
        <f t="shared" si="1"/>
        <v>MEDIO</v>
      </c>
      <c r="AL22" s="100" t="s">
        <v>255</v>
      </c>
      <c r="AM22" s="35" t="s">
        <v>146</v>
      </c>
      <c r="AN22" s="36" t="s">
        <v>152</v>
      </c>
      <c r="AO22" s="36" t="s">
        <v>153</v>
      </c>
      <c r="AP22" s="37" t="s">
        <v>254</v>
      </c>
      <c r="AQ22" s="41" t="s">
        <v>857</v>
      </c>
      <c r="AR22" s="42" t="s">
        <v>155</v>
      </c>
      <c r="AS22" s="42" t="s">
        <v>858</v>
      </c>
      <c r="AT22" s="42" t="s">
        <v>157</v>
      </c>
      <c r="AU22" s="78" t="s">
        <v>158</v>
      </c>
      <c r="AV22" s="79" t="s">
        <v>158</v>
      </c>
      <c r="AW22" s="80" t="s">
        <v>158</v>
      </c>
      <c r="AX22" s="93" t="s">
        <v>154</v>
      </c>
      <c r="AY22" s="43" t="s">
        <v>159</v>
      </c>
    </row>
    <row r="23" spans="1:51" s="44" customFormat="1" ht="56.25" customHeight="1" thickBot="1">
      <c r="A23" s="107" t="s">
        <v>248</v>
      </c>
      <c r="B23" s="36" t="s">
        <v>257</v>
      </c>
      <c r="C23" s="36" t="s">
        <v>258</v>
      </c>
      <c r="D23" s="36" t="s">
        <v>128</v>
      </c>
      <c r="E23" s="37" t="s">
        <v>129</v>
      </c>
      <c r="F23" s="38"/>
      <c r="G23" s="39"/>
      <c r="H23" s="39" t="s">
        <v>130</v>
      </c>
      <c r="I23" s="36" t="s">
        <v>250</v>
      </c>
      <c r="J23" s="37" t="s">
        <v>251</v>
      </c>
      <c r="K23" s="35" t="s">
        <v>133</v>
      </c>
      <c r="L23" s="36" t="s">
        <v>133</v>
      </c>
      <c r="M23" s="36" t="s">
        <v>134</v>
      </c>
      <c r="N23" s="36" t="s">
        <v>252</v>
      </c>
      <c r="O23" s="36" t="s">
        <v>253</v>
      </c>
      <c r="P23" s="37" t="s">
        <v>137</v>
      </c>
      <c r="Q23" s="35" t="s">
        <v>254</v>
      </c>
      <c r="R23" s="36" t="s">
        <v>254</v>
      </c>
      <c r="S23" s="37" t="s">
        <v>139</v>
      </c>
      <c r="T23" s="35" t="s">
        <v>140</v>
      </c>
      <c r="U23" s="36" t="s">
        <v>141</v>
      </c>
      <c r="V23" s="36" t="s">
        <v>139</v>
      </c>
      <c r="W23" s="36" t="s">
        <v>142</v>
      </c>
      <c r="X23" s="36" t="s">
        <v>143</v>
      </c>
      <c r="Y23" s="36" t="s">
        <v>144</v>
      </c>
      <c r="Z23" s="37" t="s">
        <v>163</v>
      </c>
      <c r="AA23" s="35" t="s">
        <v>147</v>
      </c>
      <c r="AB23" s="36" t="s">
        <v>147</v>
      </c>
      <c r="AC23" s="37" t="s">
        <v>175</v>
      </c>
      <c r="AD23" s="96" t="s">
        <v>149</v>
      </c>
      <c r="AE23" s="92">
        <f>+VLOOKUP(AD23,Tabla1[],2,0)</f>
        <v>2</v>
      </c>
      <c r="AF23" s="40" t="s">
        <v>149</v>
      </c>
      <c r="AG23" s="92">
        <f>+VLOOKUP(AF23,Tabla1[],2,0)</f>
        <v>2</v>
      </c>
      <c r="AH23" s="40" t="s">
        <v>150</v>
      </c>
      <c r="AI23" s="92">
        <f>VLOOKUP(AH23,Tabla1[],2,0)</f>
        <v>4</v>
      </c>
      <c r="AJ23" s="92">
        <f t="shared" si="0"/>
        <v>8</v>
      </c>
      <c r="AK23" s="97" t="str">
        <f t="shared" si="1"/>
        <v>MEDIO</v>
      </c>
      <c r="AL23" s="100" t="s">
        <v>255</v>
      </c>
      <c r="AM23" s="35" t="s">
        <v>146</v>
      </c>
      <c r="AN23" s="36" t="s">
        <v>152</v>
      </c>
      <c r="AO23" s="36" t="s">
        <v>153</v>
      </c>
      <c r="AP23" s="37" t="s">
        <v>254</v>
      </c>
      <c r="AQ23" s="41" t="s">
        <v>857</v>
      </c>
      <c r="AR23" s="42" t="s">
        <v>155</v>
      </c>
      <c r="AS23" s="42" t="s">
        <v>858</v>
      </c>
      <c r="AT23" s="42" t="s">
        <v>157</v>
      </c>
      <c r="AU23" s="78" t="s">
        <v>158</v>
      </c>
      <c r="AV23" s="79" t="s">
        <v>158</v>
      </c>
      <c r="AW23" s="80" t="s">
        <v>158</v>
      </c>
      <c r="AX23" s="93" t="s">
        <v>154</v>
      </c>
      <c r="AY23" s="43" t="s">
        <v>159</v>
      </c>
    </row>
    <row r="24" spans="1:51" s="44" customFormat="1" ht="56.25" customHeight="1" thickBot="1">
      <c r="A24" s="107" t="s">
        <v>256</v>
      </c>
      <c r="B24" s="36" t="s">
        <v>260</v>
      </c>
      <c r="C24" s="36" t="s">
        <v>261</v>
      </c>
      <c r="D24" s="36" t="s">
        <v>128</v>
      </c>
      <c r="E24" s="37" t="s">
        <v>129</v>
      </c>
      <c r="F24" s="38"/>
      <c r="G24" s="39"/>
      <c r="H24" s="39" t="s">
        <v>130</v>
      </c>
      <c r="I24" s="36" t="s">
        <v>250</v>
      </c>
      <c r="J24" s="37" t="s">
        <v>251</v>
      </c>
      <c r="K24" s="35" t="s">
        <v>133</v>
      </c>
      <c r="L24" s="36" t="s">
        <v>133</v>
      </c>
      <c r="M24" s="36" t="s">
        <v>134</v>
      </c>
      <c r="N24" s="36" t="s">
        <v>252</v>
      </c>
      <c r="O24" s="36" t="s">
        <v>253</v>
      </c>
      <c r="P24" s="37" t="s">
        <v>137</v>
      </c>
      <c r="Q24" s="35" t="s">
        <v>254</v>
      </c>
      <c r="R24" s="36" t="s">
        <v>254</v>
      </c>
      <c r="S24" s="37" t="s">
        <v>139</v>
      </c>
      <c r="T24" s="35" t="s">
        <v>140</v>
      </c>
      <c r="U24" s="36" t="s">
        <v>141</v>
      </c>
      <c r="V24" s="36" t="s">
        <v>139</v>
      </c>
      <c r="W24" s="36" t="s">
        <v>142</v>
      </c>
      <c r="X24" s="36" t="s">
        <v>143</v>
      </c>
      <c r="Y24" s="36" t="s">
        <v>144</v>
      </c>
      <c r="Z24" s="37" t="s">
        <v>163</v>
      </c>
      <c r="AA24" s="35" t="s">
        <v>147</v>
      </c>
      <c r="AB24" s="36" t="s">
        <v>147</v>
      </c>
      <c r="AC24" s="37" t="s">
        <v>175</v>
      </c>
      <c r="AD24" s="96" t="s">
        <v>149</v>
      </c>
      <c r="AE24" s="92">
        <f>+VLOOKUP(AD24,Tabla1[],2,0)</f>
        <v>2</v>
      </c>
      <c r="AF24" s="40" t="s">
        <v>149</v>
      </c>
      <c r="AG24" s="92">
        <f>+VLOOKUP(AF24,Tabla1[],2,0)</f>
        <v>2</v>
      </c>
      <c r="AH24" s="40" t="s">
        <v>150</v>
      </c>
      <c r="AI24" s="92">
        <f>VLOOKUP(AH24,Tabla1[],2,0)</f>
        <v>4</v>
      </c>
      <c r="AJ24" s="92">
        <f t="shared" si="0"/>
        <v>8</v>
      </c>
      <c r="AK24" s="97" t="str">
        <f t="shared" si="1"/>
        <v>MEDIO</v>
      </c>
      <c r="AL24" s="100" t="s">
        <v>255</v>
      </c>
      <c r="AM24" s="35" t="s">
        <v>146</v>
      </c>
      <c r="AN24" s="36" t="s">
        <v>152</v>
      </c>
      <c r="AO24" s="36" t="s">
        <v>153</v>
      </c>
      <c r="AP24" s="37" t="s">
        <v>254</v>
      </c>
      <c r="AQ24" s="41" t="s">
        <v>857</v>
      </c>
      <c r="AR24" s="42" t="s">
        <v>155</v>
      </c>
      <c r="AS24" s="42" t="s">
        <v>858</v>
      </c>
      <c r="AT24" s="42" t="s">
        <v>157</v>
      </c>
      <c r="AU24" s="78" t="s">
        <v>158</v>
      </c>
      <c r="AV24" s="79" t="s">
        <v>158</v>
      </c>
      <c r="AW24" s="80" t="s">
        <v>158</v>
      </c>
      <c r="AX24" s="93" t="s">
        <v>154</v>
      </c>
      <c r="AY24" s="43" t="s">
        <v>159</v>
      </c>
    </row>
    <row r="25" spans="1:51" s="44" customFormat="1" ht="56.25" customHeight="1" thickBot="1">
      <c r="A25" s="107" t="s">
        <v>259</v>
      </c>
      <c r="B25" s="36" t="s">
        <v>263</v>
      </c>
      <c r="C25" s="36" t="s">
        <v>264</v>
      </c>
      <c r="D25" s="36" t="s">
        <v>128</v>
      </c>
      <c r="E25" s="37" t="s">
        <v>129</v>
      </c>
      <c r="F25" s="38"/>
      <c r="G25" s="39"/>
      <c r="H25" s="39" t="s">
        <v>130</v>
      </c>
      <c r="I25" s="36" t="s">
        <v>250</v>
      </c>
      <c r="J25" s="37" t="s">
        <v>251</v>
      </c>
      <c r="K25" s="35" t="s">
        <v>133</v>
      </c>
      <c r="L25" s="36" t="s">
        <v>133</v>
      </c>
      <c r="M25" s="36" t="s">
        <v>134</v>
      </c>
      <c r="N25" s="36" t="s">
        <v>252</v>
      </c>
      <c r="O25" s="36" t="s">
        <v>253</v>
      </c>
      <c r="P25" s="37" t="s">
        <v>137</v>
      </c>
      <c r="Q25" s="35" t="s">
        <v>254</v>
      </c>
      <c r="R25" s="36" t="s">
        <v>254</v>
      </c>
      <c r="S25" s="37" t="s">
        <v>139</v>
      </c>
      <c r="T25" s="35" t="s">
        <v>140</v>
      </c>
      <c r="U25" s="36" t="s">
        <v>141</v>
      </c>
      <c r="V25" s="36" t="s">
        <v>139</v>
      </c>
      <c r="W25" s="36" t="s">
        <v>142</v>
      </c>
      <c r="X25" s="36" t="s">
        <v>143</v>
      </c>
      <c r="Y25" s="36" t="s">
        <v>144</v>
      </c>
      <c r="Z25" s="37" t="s">
        <v>163</v>
      </c>
      <c r="AA25" s="35" t="s">
        <v>147</v>
      </c>
      <c r="AB25" s="36" t="s">
        <v>147</v>
      </c>
      <c r="AC25" s="37" t="s">
        <v>175</v>
      </c>
      <c r="AD25" s="96" t="s">
        <v>149</v>
      </c>
      <c r="AE25" s="92">
        <f>+VLOOKUP(AD25,Tabla1[],2,0)</f>
        <v>2</v>
      </c>
      <c r="AF25" s="40" t="s">
        <v>149</v>
      </c>
      <c r="AG25" s="92">
        <f>+VLOOKUP(AF25,Tabla1[],2,0)</f>
        <v>2</v>
      </c>
      <c r="AH25" s="40" t="s">
        <v>150</v>
      </c>
      <c r="AI25" s="92">
        <f>VLOOKUP(AH25,Tabla1[],2,0)</f>
        <v>4</v>
      </c>
      <c r="AJ25" s="92">
        <f t="shared" si="0"/>
        <v>8</v>
      </c>
      <c r="AK25" s="97" t="str">
        <f t="shared" si="1"/>
        <v>MEDIO</v>
      </c>
      <c r="AL25" s="100" t="s">
        <v>255</v>
      </c>
      <c r="AM25" s="35" t="s">
        <v>146</v>
      </c>
      <c r="AN25" s="36" t="s">
        <v>152</v>
      </c>
      <c r="AO25" s="36" t="s">
        <v>153</v>
      </c>
      <c r="AP25" s="37" t="s">
        <v>254</v>
      </c>
      <c r="AQ25" s="41" t="s">
        <v>857</v>
      </c>
      <c r="AR25" s="42" t="s">
        <v>155</v>
      </c>
      <c r="AS25" s="42" t="s">
        <v>858</v>
      </c>
      <c r="AT25" s="42" t="s">
        <v>157</v>
      </c>
      <c r="AU25" s="78" t="s">
        <v>158</v>
      </c>
      <c r="AV25" s="79" t="s">
        <v>158</v>
      </c>
      <c r="AW25" s="80" t="s">
        <v>158</v>
      </c>
      <c r="AX25" s="93" t="s">
        <v>154</v>
      </c>
      <c r="AY25" s="43" t="s">
        <v>159</v>
      </c>
    </row>
    <row r="26" spans="1:51" s="44" customFormat="1" ht="56.25" customHeight="1" thickBot="1">
      <c r="A26" s="107" t="s">
        <v>262</v>
      </c>
      <c r="B26" s="36" t="s">
        <v>267</v>
      </c>
      <c r="C26" s="36" t="s">
        <v>268</v>
      </c>
      <c r="D26" s="36" t="s">
        <v>128</v>
      </c>
      <c r="E26" s="37" t="s">
        <v>129</v>
      </c>
      <c r="F26" s="38" t="s">
        <v>130</v>
      </c>
      <c r="G26" s="39"/>
      <c r="H26" s="39" t="s">
        <v>130</v>
      </c>
      <c r="I26" s="36" t="s">
        <v>269</v>
      </c>
      <c r="J26" s="37" t="s">
        <v>181</v>
      </c>
      <c r="K26" s="35" t="s">
        <v>133</v>
      </c>
      <c r="L26" s="36" t="s">
        <v>133</v>
      </c>
      <c r="M26" s="36" t="s">
        <v>134</v>
      </c>
      <c r="N26" s="36" t="s">
        <v>233</v>
      </c>
      <c r="O26" s="36" t="s">
        <v>270</v>
      </c>
      <c r="P26" s="37" t="s">
        <v>137</v>
      </c>
      <c r="Q26" s="35" t="s">
        <v>235</v>
      </c>
      <c r="R26" s="36" t="s">
        <v>235</v>
      </c>
      <c r="S26" s="37" t="s">
        <v>139</v>
      </c>
      <c r="T26" s="35" t="s">
        <v>183</v>
      </c>
      <c r="U26" s="36" t="s">
        <v>139</v>
      </c>
      <c r="V26" s="36" t="s">
        <v>139</v>
      </c>
      <c r="W26" s="36" t="s">
        <v>139</v>
      </c>
      <c r="X26" s="36" t="s">
        <v>139</v>
      </c>
      <c r="Y26" s="36" t="s">
        <v>139</v>
      </c>
      <c r="Z26" s="37" t="s">
        <v>139</v>
      </c>
      <c r="AA26" s="35" t="s">
        <v>146</v>
      </c>
      <c r="AB26" s="36" t="s">
        <v>147</v>
      </c>
      <c r="AC26" s="37" t="s">
        <v>174</v>
      </c>
      <c r="AD26" s="96" t="s">
        <v>149</v>
      </c>
      <c r="AE26" s="92">
        <f>+VLOOKUP(AD26,Tabla1[],2,0)</f>
        <v>2</v>
      </c>
      <c r="AF26" s="40" t="s">
        <v>149</v>
      </c>
      <c r="AG26" s="92">
        <f>+VLOOKUP(AF26,Tabla1[],2,0)</f>
        <v>2</v>
      </c>
      <c r="AH26" s="40" t="s">
        <v>150</v>
      </c>
      <c r="AI26" s="92">
        <f>VLOOKUP(AH26,Tabla1[],2,0)</f>
        <v>4</v>
      </c>
      <c r="AJ26" s="92">
        <f t="shared" si="0"/>
        <v>8</v>
      </c>
      <c r="AK26" s="97" t="str">
        <f t="shared" si="1"/>
        <v>MEDIO</v>
      </c>
      <c r="AL26" s="101" t="s">
        <v>322</v>
      </c>
      <c r="AM26" s="35" t="s">
        <v>147</v>
      </c>
      <c r="AN26" s="36" t="s">
        <v>175</v>
      </c>
      <c r="AO26" s="36" t="s">
        <v>175</v>
      </c>
      <c r="AP26" s="37" t="s">
        <v>175</v>
      </c>
      <c r="AQ26" s="41" t="s">
        <v>703</v>
      </c>
      <c r="AR26" s="42" t="s">
        <v>176</v>
      </c>
      <c r="AS26" s="42" t="s">
        <v>725</v>
      </c>
      <c r="AT26" s="42" t="s">
        <v>271</v>
      </c>
      <c r="AU26" s="78" t="s">
        <v>158</v>
      </c>
      <c r="AV26" s="79" t="s">
        <v>158</v>
      </c>
      <c r="AW26" s="80" t="s">
        <v>158</v>
      </c>
      <c r="AX26" s="93" t="s">
        <v>272</v>
      </c>
      <c r="AY26" s="43" t="s">
        <v>273</v>
      </c>
    </row>
    <row r="27" spans="1:51" s="44" customFormat="1" ht="111" customHeight="1" thickBot="1">
      <c r="A27" s="107" t="s">
        <v>265</v>
      </c>
      <c r="B27" s="36" t="s">
        <v>275</v>
      </c>
      <c r="C27" s="36" t="s">
        <v>276</v>
      </c>
      <c r="D27" s="36" t="s">
        <v>128</v>
      </c>
      <c r="E27" s="37" t="s">
        <v>129</v>
      </c>
      <c r="F27" s="38"/>
      <c r="G27" s="39"/>
      <c r="H27" s="39" t="s">
        <v>130</v>
      </c>
      <c r="I27" s="36" t="s">
        <v>171</v>
      </c>
      <c r="J27" s="37" t="s">
        <v>181</v>
      </c>
      <c r="K27" s="35" t="s">
        <v>133</v>
      </c>
      <c r="L27" s="36" t="s">
        <v>133</v>
      </c>
      <c r="M27" s="36" t="s">
        <v>134</v>
      </c>
      <c r="N27" s="36" t="s">
        <v>233</v>
      </c>
      <c r="O27" s="36" t="s">
        <v>277</v>
      </c>
      <c r="P27" s="37" t="s">
        <v>137</v>
      </c>
      <c r="Q27" s="35" t="s">
        <v>235</v>
      </c>
      <c r="R27" s="36" t="s">
        <v>235</v>
      </c>
      <c r="S27" s="37" t="s">
        <v>139</v>
      </c>
      <c r="T27" s="35" t="s">
        <v>183</v>
      </c>
      <c r="U27" s="36" t="s">
        <v>139</v>
      </c>
      <c r="V27" s="36" t="s">
        <v>139</v>
      </c>
      <c r="W27" s="36" t="s">
        <v>139</v>
      </c>
      <c r="X27" s="36" t="s">
        <v>139</v>
      </c>
      <c r="Y27" s="36" t="s">
        <v>139</v>
      </c>
      <c r="Z27" s="37" t="s">
        <v>139</v>
      </c>
      <c r="AA27" s="35" t="s">
        <v>146</v>
      </c>
      <c r="AB27" s="36" t="s">
        <v>147</v>
      </c>
      <c r="AC27" s="37" t="s">
        <v>174</v>
      </c>
      <c r="AD27" s="96" t="s">
        <v>149</v>
      </c>
      <c r="AE27" s="92">
        <f>+VLOOKUP(AD27,Tabla1[],2,0)</f>
        <v>2</v>
      </c>
      <c r="AF27" s="40" t="s">
        <v>149</v>
      </c>
      <c r="AG27" s="92">
        <f>+VLOOKUP(AF27,Tabla1[],2,0)</f>
        <v>2</v>
      </c>
      <c r="AH27" s="40" t="s">
        <v>150</v>
      </c>
      <c r="AI27" s="92">
        <f>VLOOKUP(AH27,Tabla1[],2,0)</f>
        <v>4</v>
      </c>
      <c r="AJ27" s="92">
        <f t="shared" si="0"/>
        <v>8</v>
      </c>
      <c r="AK27" s="97" t="str">
        <f t="shared" si="1"/>
        <v>MEDIO</v>
      </c>
      <c r="AL27" s="101" t="s">
        <v>322</v>
      </c>
      <c r="AM27" s="35" t="s">
        <v>147</v>
      </c>
      <c r="AN27" s="36" t="s">
        <v>175</v>
      </c>
      <c r="AO27" s="36" t="s">
        <v>175</v>
      </c>
      <c r="AP27" s="37" t="s">
        <v>175</v>
      </c>
      <c r="AQ27" s="41" t="s">
        <v>703</v>
      </c>
      <c r="AR27" s="42" t="s">
        <v>176</v>
      </c>
      <c r="AS27" s="42" t="s">
        <v>725</v>
      </c>
      <c r="AT27" s="42" t="s">
        <v>247</v>
      </c>
      <c r="AU27" s="78" t="s">
        <v>158</v>
      </c>
      <c r="AV27" s="79" t="s">
        <v>158</v>
      </c>
      <c r="AW27" s="80" t="s">
        <v>158</v>
      </c>
      <c r="AX27" s="93" t="s">
        <v>272</v>
      </c>
      <c r="AY27" s="43" t="s">
        <v>273</v>
      </c>
    </row>
    <row r="28" spans="1:51" s="44" customFormat="1" ht="100.5" customHeight="1" thickBot="1">
      <c r="A28" s="107" t="s">
        <v>266</v>
      </c>
      <c r="B28" s="36" t="s">
        <v>279</v>
      </c>
      <c r="C28" s="36" t="s">
        <v>280</v>
      </c>
      <c r="D28" s="36" t="s">
        <v>128</v>
      </c>
      <c r="E28" s="37" t="s">
        <v>129</v>
      </c>
      <c r="F28" s="38"/>
      <c r="G28" s="39"/>
      <c r="H28" s="39" t="s">
        <v>130</v>
      </c>
      <c r="I28" s="36" t="s">
        <v>281</v>
      </c>
      <c r="J28" s="37" t="s">
        <v>181</v>
      </c>
      <c r="K28" s="35" t="s">
        <v>133</v>
      </c>
      <c r="L28" s="36" t="s">
        <v>133</v>
      </c>
      <c r="M28" s="36" t="s">
        <v>134</v>
      </c>
      <c r="N28" s="36" t="s">
        <v>233</v>
      </c>
      <c r="O28" s="36" t="s">
        <v>277</v>
      </c>
      <c r="P28" s="37" t="s">
        <v>137</v>
      </c>
      <c r="Q28" s="35" t="s">
        <v>282</v>
      </c>
      <c r="R28" s="36" t="s">
        <v>282</v>
      </c>
      <c r="S28" s="37" t="s">
        <v>139</v>
      </c>
      <c r="T28" s="35" t="s">
        <v>183</v>
      </c>
      <c r="U28" s="36" t="s">
        <v>139</v>
      </c>
      <c r="V28" s="36" t="s">
        <v>139</v>
      </c>
      <c r="W28" s="36" t="s">
        <v>139</v>
      </c>
      <c r="X28" s="36" t="s">
        <v>139</v>
      </c>
      <c r="Y28" s="36" t="s">
        <v>139</v>
      </c>
      <c r="Z28" s="37" t="s">
        <v>139</v>
      </c>
      <c r="AA28" s="35" t="s">
        <v>146</v>
      </c>
      <c r="AB28" s="36" t="s">
        <v>147</v>
      </c>
      <c r="AC28" s="37" t="s">
        <v>174</v>
      </c>
      <c r="AD28" s="96" t="s">
        <v>149</v>
      </c>
      <c r="AE28" s="92">
        <f>+VLOOKUP(AD28,Tabla1[],2,0)</f>
        <v>2</v>
      </c>
      <c r="AF28" s="40" t="s">
        <v>283</v>
      </c>
      <c r="AG28" s="92">
        <f>+VLOOKUP(AF28,Tabla1[],2,0)</f>
        <v>1</v>
      </c>
      <c r="AH28" s="40" t="s">
        <v>150</v>
      </c>
      <c r="AI28" s="92">
        <f>VLOOKUP(AH28,Tabla1[],2,0)</f>
        <v>4</v>
      </c>
      <c r="AJ28" s="92">
        <f t="shared" si="0"/>
        <v>7</v>
      </c>
      <c r="AK28" s="97" t="str">
        <f t="shared" si="1"/>
        <v>MEDIO</v>
      </c>
      <c r="AL28" s="101" t="s">
        <v>322</v>
      </c>
      <c r="AM28" s="35" t="s">
        <v>147</v>
      </c>
      <c r="AN28" s="36" t="s">
        <v>175</v>
      </c>
      <c r="AO28" s="36" t="s">
        <v>175</v>
      </c>
      <c r="AP28" s="37" t="s">
        <v>175</v>
      </c>
      <c r="AQ28" s="41" t="s">
        <v>703</v>
      </c>
      <c r="AR28" s="42" t="s">
        <v>176</v>
      </c>
      <c r="AS28" s="42" t="s">
        <v>725</v>
      </c>
      <c r="AT28" s="42" t="s">
        <v>157</v>
      </c>
      <c r="AU28" s="78" t="s">
        <v>158</v>
      </c>
      <c r="AV28" s="79" t="s">
        <v>158</v>
      </c>
      <c r="AW28" s="80" t="s">
        <v>158</v>
      </c>
      <c r="AX28" s="93" t="s">
        <v>272</v>
      </c>
      <c r="AY28" s="43" t="s">
        <v>273</v>
      </c>
    </row>
    <row r="29" spans="1:51" s="44" customFormat="1" ht="87" customHeight="1" thickBot="1">
      <c r="A29" s="107" t="s">
        <v>274</v>
      </c>
      <c r="B29" s="36" t="s">
        <v>285</v>
      </c>
      <c r="C29" s="36" t="s">
        <v>286</v>
      </c>
      <c r="D29" s="36" t="s">
        <v>128</v>
      </c>
      <c r="E29" s="37" t="s">
        <v>129</v>
      </c>
      <c r="F29" s="38" t="s">
        <v>130</v>
      </c>
      <c r="G29" s="39"/>
      <c r="H29" s="39" t="s">
        <v>130</v>
      </c>
      <c r="I29" s="36" t="s">
        <v>287</v>
      </c>
      <c r="J29" s="37" t="s">
        <v>181</v>
      </c>
      <c r="K29" s="35" t="s">
        <v>133</v>
      </c>
      <c r="L29" s="36" t="s">
        <v>133</v>
      </c>
      <c r="M29" s="36" t="s">
        <v>134</v>
      </c>
      <c r="N29" s="36" t="s">
        <v>233</v>
      </c>
      <c r="O29" s="36" t="s">
        <v>288</v>
      </c>
      <c r="P29" s="37" t="s">
        <v>137</v>
      </c>
      <c r="Q29" s="35" t="s">
        <v>289</v>
      </c>
      <c r="R29" s="36" t="s">
        <v>289</v>
      </c>
      <c r="S29" s="37" t="s">
        <v>139</v>
      </c>
      <c r="T29" s="35" t="s">
        <v>140</v>
      </c>
      <c r="U29" s="36" t="s">
        <v>141</v>
      </c>
      <c r="V29" s="36" t="s">
        <v>139</v>
      </c>
      <c r="W29" s="36" t="s">
        <v>142</v>
      </c>
      <c r="X29" s="36" t="s">
        <v>143</v>
      </c>
      <c r="Y29" s="36" t="s">
        <v>144</v>
      </c>
      <c r="Z29" s="37" t="s">
        <v>163</v>
      </c>
      <c r="AA29" s="35" t="s">
        <v>146</v>
      </c>
      <c r="AB29" s="36" t="s">
        <v>147</v>
      </c>
      <c r="AC29" s="37" t="s">
        <v>174</v>
      </c>
      <c r="AD29" s="96" t="s">
        <v>149</v>
      </c>
      <c r="AE29" s="92">
        <f>+VLOOKUP(AD29,Tabla1[],2,0)</f>
        <v>2</v>
      </c>
      <c r="AF29" s="40" t="s">
        <v>150</v>
      </c>
      <c r="AG29" s="92">
        <f>+VLOOKUP(AF29,Tabla1[],2,0)</f>
        <v>4</v>
      </c>
      <c r="AH29" s="40" t="s">
        <v>149</v>
      </c>
      <c r="AI29" s="92">
        <f>VLOOKUP(AH29,Tabla1[],2,0)</f>
        <v>2</v>
      </c>
      <c r="AJ29" s="92">
        <f t="shared" si="0"/>
        <v>8</v>
      </c>
      <c r="AK29" s="97" t="str">
        <f t="shared" si="1"/>
        <v>MEDIO</v>
      </c>
      <c r="AL29" s="100" t="s">
        <v>236</v>
      </c>
      <c r="AM29" s="35" t="s">
        <v>147</v>
      </c>
      <c r="AN29" s="36" t="s">
        <v>175</v>
      </c>
      <c r="AO29" s="36" t="s">
        <v>175</v>
      </c>
      <c r="AP29" s="37" t="s">
        <v>175</v>
      </c>
      <c r="AQ29" s="41" t="s">
        <v>290</v>
      </c>
      <c r="AR29" s="42" t="s">
        <v>176</v>
      </c>
      <c r="AS29" s="42" t="s">
        <v>291</v>
      </c>
      <c r="AT29" s="42" t="s">
        <v>271</v>
      </c>
      <c r="AU29" s="78" t="s">
        <v>158</v>
      </c>
      <c r="AV29" s="79" t="s">
        <v>158</v>
      </c>
      <c r="AW29" s="80" t="s">
        <v>158</v>
      </c>
      <c r="AX29" s="93" t="s">
        <v>272</v>
      </c>
      <c r="AY29" s="43" t="s">
        <v>273</v>
      </c>
    </row>
    <row r="30" spans="1:51" s="44" customFormat="1" ht="176.25" customHeight="1" thickBot="1">
      <c r="A30" s="107" t="s">
        <v>278</v>
      </c>
      <c r="B30" s="36" t="s">
        <v>293</v>
      </c>
      <c r="C30" s="36" t="s">
        <v>294</v>
      </c>
      <c r="D30" s="36" t="s">
        <v>128</v>
      </c>
      <c r="E30" s="37" t="s">
        <v>129</v>
      </c>
      <c r="F30" s="38"/>
      <c r="G30" s="39"/>
      <c r="H30" s="39" t="s">
        <v>130</v>
      </c>
      <c r="I30" s="36" t="s">
        <v>295</v>
      </c>
      <c r="J30" s="37" t="s">
        <v>227</v>
      </c>
      <c r="K30" s="35" t="s">
        <v>133</v>
      </c>
      <c r="L30" s="36" t="s">
        <v>133</v>
      </c>
      <c r="M30" s="36" t="s">
        <v>134</v>
      </c>
      <c r="N30" s="36" t="s">
        <v>233</v>
      </c>
      <c r="O30" s="36" t="s">
        <v>288</v>
      </c>
      <c r="P30" s="37" t="s">
        <v>137</v>
      </c>
      <c r="Q30" s="35" t="s">
        <v>282</v>
      </c>
      <c r="R30" s="36" t="s">
        <v>282</v>
      </c>
      <c r="S30" s="37" t="s">
        <v>139</v>
      </c>
      <c r="T30" s="35" t="s">
        <v>183</v>
      </c>
      <c r="U30" s="36" t="s">
        <v>139</v>
      </c>
      <c r="V30" s="36" t="s">
        <v>139</v>
      </c>
      <c r="W30" s="36" t="s">
        <v>139</v>
      </c>
      <c r="X30" s="36" t="s">
        <v>139</v>
      </c>
      <c r="Y30" s="36" t="s">
        <v>139</v>
      </c>
      <c r="Z30" s="37" t="s">
        <v>139</v>
      </c>
      <c r="AA30" s="35" t="s">
        <v>146</v>
      </c>
      <c r="AB30" s="36" t="s">
        <v>147</v>
      </c>
      <c r="AC30" s="37" t="s">
        <v>174</v>
      </c>
      <c r="AD30" s="96" t="s">
        <v>149</v>
      </c>
      <c r="AE30" s="92">
        <f>+VLOOKUP(AD30,Tabla1[],2,0)</f>
        <v>2</v>
      </c>
      <c r="AF30" s="40" t="s">
        <v>150</v>
      </c>
      <c r="AG30" s="92">
        <f>+VLOOKUP(AF30,Tabla1[],2,0)</f>
        <v>4</v>
      </c>
      <c r="AH30" s="40" t="s">
        <v>149</v>
      </c>
      <c r="AI30" s="92">
        <f>VLOOKUP(AH30,Tabla1[],2,0)</f>
        <v>2</v>
      </c>
      <c r="AJ30" s="92">
        <f t="shared" si="0"/>
        <v>8</v>
      </c>
      <c r="AK30" s="97" t="str">
        <f t="shared" si="1"/>
        <v>MEDIO</v>
      </c>
      <c r="AL30" s="101" t="s">
        <v>322</v>
      </c>
      <c r="AM30" s="35" t="s">
        <v>147</v>
      </c>
      <c r="AN30" s="36" t="s">
        <v>175</v>
      </c>
      <c r="AO30" s="36" t="s">
        <v>175</v>
      </c>
      <c r="AP30" s="37" t="s">
        <v>175</v>
      </c>
      <c r="AQ30" s="41" t="s">
        <v>703</v>
      </c>
      <c r="AR30" s="42" t="s">
        <v>176</v>
      </c>
      <c r="AS30" s="42" t="s">
        <v>725</v>
      </c>
      <c r="AT30" s="42" t="s">
        <v>271</v>
      </c>
      <c r="AU30" s="78" t="s">
        <v>158</v>
      </c>
      <c r="AV30" s="79" t="s">
        <v>158</v>
      </c>
      <c r="AW30" s="80" t="s">
        <v>158</v>
      </c>
      <c r="AX30" s="93" t="s">
        <v>272</v>
      </c>
      <c r="AY30" s="43" t="s">
        <v>273</v>
      </c>
    </row>
    <row r="31" spans="1:51" s="44" customFormat="1" ht="56.25" customHeight="1" thickBot="1">
      <c r="A31" s="107" t="s">
        <v>284</v>
      </c>
      <c r="B31" s="36" t="s">
        <v>297</v>
      </c>
      <c r="C31" s="36" t="s">
        <v>298</v>
      </c>
      <c r="D31" s="36" t="s">
        <v>128</v>
      </c>
      <c r="E31" s="37" t="s">
        <v>129</v>
      </c>
      <c r="F31" s="38"/>
      <c r="G31" s="39"/>
      <c r="H31" s="39" t="s">
        <v>130</v>
      </c>
      <c r="I31" s="36" t="s">
        <v>299</v>
      </c>
      <c r="J31" s="37" t="s">
        <v>181</v>
      </c>
      <c r="K31" s="35" t="s">
        <v>133</v>
      </c>
      <c r="L31" s="36" t="s">
        <v>133</v>
      </c>
      <c r="M31" s="36" t="s">
        <v>134</v>
      </c>
      <c r="N31" s="36" t="s">
        <v>233</v>
      </c>
      <c r="O31" s="36" t="s">
        <v>288</v>
      </c>
      <c r="P31" s="37" t="s">
        <v>137</v>
      </c>
      <c r="Q31" s="35" t="s">
        <v>235</v>
      </c>
      <c r="R31" s="36" t="s">
        <v>235</v>
      </c>
      <c r="S31" s="37" t="s">
        <v>139</v>
      </c>
      <c r="T31" s="35" t="s">
        <v>183</v>
      </c>
      <c r="U31" s="36" t="s">
        <v>139</v>
      </c>
      <c r="V31" s="36" t="s">
        <v>139</v>
      </c>
      <c r="W31" s="36" t="s">
        <v>139</v>
      </c>
      <c r="X31" s="36" t="s">
        <v>139</v>
      </c>
      <c r="Y31" s="36" t="s">
        <v>139</v>
      </c>
      <c r="Z31" s="37" t="s">
        <v>139</v>
      </c>
      <c r="AA31" s="35" t="s">
        <v>146</v>
      </c>
      <c r="AB31" s="36" t="s">
        <v>147</v>
      </c>
      <c r="AC31" s="37" t="s">
        <v>174</v>
      </c>
      <c r="AD31" s="96" t="s">
        <v>283</v>
      </c>
      <c r="AE31" s="92">
        <f>+VLOOKUP(AD31,Tabla1[],2,0)</f>
        <v>1</v>
      </c>
      <c r="AF31" s="40" t="s">
        <v>283</v>
      </c>
      <c r="AG31" s="92">
        <f>+VLOOKUP(AF31,Tabla1[],2,0)</f>
        <v>1</v>
      </c>
      <c r="AH31" s="40" t="s">
        <v>283</v>
      </c>
      <c r="AI31" s="92">
        <f>VLOOKUP(AH31,Tabla1[],2,0)</f>
        <v>1</v>
      </c>
      <c r="AJ31" s="92">
        <f t="shared" si="0"/>
        <v>3</v>
      </c>
      <c r="AK31" s="97" t="str">
        <f t="shared" si="1"/>
        <v>BAJO</v>
      </c>
      <c r="AL31" s="101" t="s">
        <v>322</v>
      </c>
      <c r="AM31" s="35" t="s">
        <v>147</v>
      </c>
      <c r="AN31" s="36" t="s">
        <v>175</v>
      </c>
      <c r="AO31" s="36" t="s">
        <v>175</v>
      </c>
      <c r="AP31" s="37" t="s">
        <v>175</v>
      </c>
      <c r="AQ31" s="41" t="s">
        <v>703</v>
      </c>
      <c r="AR31" s="42" t="s">
        <v>176</v>
      </c>
      <c r="AS31" s="42" t="s">
        <v>725</v>
      </c>
      <c r="AT31" s="42" t="s">
        <v>157</v>
      </c>
      <c r="AU31" s="78" t="s">
        <v>158</v>
      </c>
      <c r="AV31" s="79" t="s">
        <v>158</v>
      </c>
      <c r="AW31" s="80" t="s">
        <v>158</v>
      </c>
      <c r="AX31" s="93" t="s">
        <v>272</v>
      </c>
      <c r="AY31" s="43" t="s">
        <v>273</v>
      </c>
    </row>
    <row r="32" spans="1:51" s="44" customFormat="1" ht="104.25" customHeight="1" thickBot="1">
      <c r="A32" s="107" t="s">
        <v>292</v>
      </c>
      <c r="B32" s="36" t="s">
        <v>301</v>
      </c>
      <c r="C32" s="36" t="s">
        <v>302</v>
      </c>
      <c r="D32" s="36" t="s">
        <v>128</v>
      </c>
      <c r="E32" s="37" t="s">
        <v>129</v>
      </c>
      <c r="F32" s="38" t="s">
        <v>130</v>
      </c>
      <c r="G32" s="39"/>
      <c r="H32" s="39" t="s">
        <v>130</v>
      </c>
      <c r="I32" s="36" t="s">
        <v>303</v>
      </c>
      <c r="J32" s="37" t="s">
        <v>172</v>
      </c>
      <c r="K32" s="35" t="s">
        <v>133</v>
      </c>
      <c r="L32" s="36" t="s">
        <v>133</v>
      </c>
      <c r="M32" s="36" t="s">
        <v>134</v>
      </c>
      <c r="N32" s="36" t="s">
        <v>233</v>
      </c>
      <c r="O32" s="36" t="s">
        <v>304</v>
      </c>
      <c r="P32" s="37" t="s">
        <v>137</v>
      </c>
      <c r="Q32" s="35" t="s">
        <v>282</v>
      </c>
      <c r="R32" s="36" t="s">
        <v>282</v>
      </c>
      <c r="S32" s="37" t="s">
        <v>139</v>
      </c>
      <c r="T32" s="35" t="s">
        <v>183</v>
      </c>
      <c r="U32" s="36" t="s">
        <v>139</v>
      </c>
      <c r="V32" s="36" t="s">
        <v>139</v>
      </c>
      <c r="W32" s="36" t="s">
        <v>139</v>
      </c>
      <c r="X32" s="36" t="s">
        <v>139</v>
      </c>
      <c r="Y32" s="36" t="s">
        <v>139</v>
      </c>
      <c r="Z32" s="37" t="s">
        <v>139</v>
      </c>
      <c r="AA32" s="35" t="s">
        <v>146</v>
      </c>
      <c r="AB32" s="36" t="s">
        <v>147</v>
      </c>
      <c r="AC32" s="37" t="s">
        <v>174</v>
      </c>
      <c r="AD32" s="96" t="s">
        <v>283</v>
      </c>
      <c r="AE32" s="92">
        <f>+VLOOKUP(AD32,Tabla1[],2,0)</f>
        <v>1</v>
      </c>
      <c r="AF32" s="40" t="s">
        <v>150</v>
      </c>
      <c r="AG32" s="92">
        <f>+VLOOKUP(AF32,Tabla1[],2,0)</f>
        <v>4</v>
      </c>
      <c r="AH32" s="40" t="s">
        <v>283</v>
      </c>
      <c r="AI32" s="92">
        <f>VLOOKUP(AH32,Tabla1[],2,0)</f>
        <v>1</v>
      </c>
      <c r="AJ32" s="92">
        <f t="shared" si="0"/>
        <v>6</v>
      </c>
      <c r="AK32" s="97" t="str">
        <f t="shared" si="1"/>
        <v>MEDIO</v>
      </c>
      <c r="AL32" s="101" t="s">
        <v>717</v>
      </c>
      <c r="AM32" s="35" t="s">
        <v>147</v>
      </c>
      <c r="AN32" s="36" t="s">
        <v>175</v>
      </c>
      <c r="AO32" s="36" t="s">
        <v>175</v>
      </c>
      <c r="AP32" s="37" t="s">
        <v>175</v>
      </c>
      <c r="AQ32" s="41" t="s">
        <v>863</v>
      </c>
      <c r="AR32" s="42" t="s">
        <v>155</v>
      </c>
      <c r="AS32" s="42" t="s">
        <v>866</v>
      </c>
      <c r="AT32" s="42" t="s">
        <v>157</v>
      </c>
      <c r="AU32" s="78" t="s">
        <v>158</v>
      </c>
      <c r="AV32" s="79" t="s">
        <v>158</v>
      </c>
      <c r="AW32" s="80" t="s">
        <v>158</v>
      </c>
      <c r="AX32" s="93" t="s">
        <v>272</v>
      </c>
      <c r="AY32" s="43" t="s">
        <v>273</v>
      </c>
    </row>
    <row r="33" spans="1:51" s="44" customFormat="1" ht="97.5" customHeight="1" thickBot="1">
      <c r="A33" s="107" t="s">
        <v>296</v>
      </c>
      <c r="B33" s="36" t="s">
        <v>306</v>
      </c>
      <c r="C33" s="36" t="s">
        <v>307</v>
      </c>
      <c r="D33" s="36" t="s">
        <v>128</v>
      </c>
      <c r="E33" s="37" t="s">
        <v>129</v>
      </c>
      <c r="F33" s="38"/>
      <c r="G33" s="39"/>
      <c r="H33" s="39" t="s">
        <v>130</v>
      </c>
      <c r="I33" s="36" t="s">
        <v>171</v>
      </c>
      <c r="J33" s="37" t="s">
        <v>181</v>
      </c>
      <c r="K33" s="35" t="s">
        <v>133</v>
      </c>
      <c r="L33" s="36" t="s">
        <v>133</v>
      </c>
      <c r="M33" s="36" t="s">
        <v>134</v>
      </c>
      <c r="N33" s="36" t="s">
        <v>233</v>
      </c>
      <c r="O33" s="36" t="s">
        <v>308</v>
      </c>
      <c r="P33" s="37" t="s">
        <v>137</v>
      </c>
      <c r="Q33" s="35" t="s">
        <v>282</v>
      </c>
      <c r="R33" s="36" t="s">
        <v>282</v>
      </c>
      <c r="S33" s="37" t="s">
        <v>139</v>
      </c>
      <c r="T33" s="35" t="s">
        <v>183</v>
      </c>
      <c r="U33" s="36" t="s">
        <v>139</v>
      </c>
      <c r="V33" s="36" t="s">
        <v>139</v>
      </c>
      <c r="W33" s="36" t="s">
        <v>139</v>
      </c>
      <c r="X33" s="36" t="s">
        <v>139</v>
      </c>
      <c r="Y33" s="36" t="s">
        <v>139</v>
      </c>
      <c r="Z33" s="37" t="s">
        <v>139</v>
      </c>
      <c r="AA33" s="35" t="s">
        <v>146</v>
      </c>
      <c r="AB33" s="36" t="s">
        <v>147</v>
      </c>
      <c r="AC33" s="37" t="s">
        <v>174</v>
      </c>
      <c r="AD33" s="96" t="s">
        <v>283</v>
      </c>
      <c r="AE33" s="92">
        <f>+VLOOKUP(AD33,Tabla1[],2,0)</f>
        <v>1</v>
      </c>
      <c r="AF33" s="40" t="s">
        <v>150</v>
      </c>
      <c r="AG33" s="92">
        <f>+VLOOKUP(AF33,Tabla1[],2,0)</f>
        <v>4</v>
      </c>
      <c r="AH33" s="40" t="s">
        <v>150</v>
      </c>
      <c r="AI33" s="92">
        <f>VLOOKUP(AH33,Tabla1[],2,0)</f>
        <v>4</v>
      </c>
      <c r="AJ33" s="92">
        <f t="shared" si="0"/>
        <v>9</v>
      </c>
      <c r="AK33" s="97" t="str">
        <f t="shared" si="1"/>
        <v>ALTO</v>
      </c>
      <c r="AL33" s="101" t="s">
        <v>717</v>
      </c>
      <c r="AM33" s="35" t="s">
        <v>146</v>
      </c>
      <c r="AN33" s="36" t="s">
        <v>152</v>
      </c>
      <c r="AO33" s="36" t="s">
        <v>153</v>
      </c>
      <c r="AP33" s="37" t="s">
        <v>282</v>
      </c>
      <c r="AQ33" s="41" t="s">
        <v>863</v>
      </c>
      <c r="AR33" s="42" t="s">
        <v>155</v>
      </c>
      <c r="AS33" s="42" t="s">
        <v>866</v>
      </c>
      <c r="AT33" s="42" t="s">
        <v>157</v>
      </c>
      <c r="AU33" s="78" t="s">
        <v>158</v>
      </c>
      <c r="AV33" s="79" t="s">
        <v>158</v>
      </c>
      <c r="AW33" s="80" t="s">
        <v>158</v>
      </c>
      <c r="AX33" s="93" t="s">
        <v>272</v>
      </c>
      <c r="AY33" s="43" t="s">
        <v>273</v>
      </c>
    </row>
    <row r="34" spans="1:51" s="44" customFormat="1" ht="56.25" customHeight="1" thickBot="1">
      <c r="A34" s="107" t="s">
        <v>300</v>
      </c>
      <c r="B34" s="36" t="s">
        <v>310</v>
      </c>
      <c r="C34" s="36" t="s">
        <v>311</v>
      </c>
      <c r="D34" s="36" t="s">
        <v>128</v>
      </c>
      <c r="E34" s="37" t="s">
        <v>129</v>
      </c>
      <c r="F34" s="38"/>
      <c r="G34" s="39"/>
      <c r="H34" s="39" t="s">
        <v>130</v>
      </c>
      <c r="I34" s="36" t="s">
        <v>312</v>
      </c>
      <c r="J34" s="37" t="s">
        <v>184</v>
      </c>
      <c r="K34" s="35" t="s">
        <v>133</v>
      </c>
      <c r="L34" s="36" t="s">
        <v>133</v>
      </c>
      <c r="M34" s="36" t="s">
        <v>134</v>
      </c>
      <c r="N34" s="36" t="s">
        <v>233</v>
      </c>
      <c r="O34" s="36" t="s">
        <v>313</v>
      </c>
      <c r="P34" s="37" t="s">
        <v>137</v>
      </c>
      <c r="Q34" s="35" t="s">
        <v>282</v>
      </c>
      <c r="R34" s="36" t="s">
        <v>282</v>
      </c>
      <c r="S34" s="37" t="s">
        <v>139</v>
      </c>
      <c r="T34" s="35" t="s">
        <v>183</v>
      </c>
      <c r="U34" s="36" t="s">
        <v>139</v>
      </c>
      <c r="V34" s="36" t="s">
        <v>139</v>
      </c>
      <c r="W34" s="36" t="s">
        <v>139</v>
      </c>
      <c r="X34" s="36" t="s">
        <v>139</v>
      </c>
      <c r="Y34" s="36" t="s">
        <v>139</v>
      </c>
      <c r="Z34" s="37" t="s">
        <v>139</v>
      </c>
      <c r="AA34" s="35" t="s">
        <v>146</v>
      </c>
      <c r="AB34" s="36" t="s">
        <v>147</v>
      </c>
      <c r="AC34" s="37" t="s">
        <v>174</v>
      </c>
      <c r="AD34" s="96" t="s">
        <v>149</v>
      </c>
      <c r="AE34" s="92">
        <f>+VLOOKUP(AD34,Tabla1[],2,0)</f>
        <v>2</v>
      </c>
      <c r="AF34" s="40" t="s">
        <v>283</v>
      </c>
      <c r="AG34" s="92">
        <f>+VLOOKUP(AF34,Tabla1[],2,0)</f>
        <v>1</v>
      </c>
      <c r="AH34" s="40" t="s">
        <v>150</v>
      </c>
      <c r="AI34" s="92">
        <f>VLOOKUP(AH34,Tabla1[],2,0)</f>
        <v>4</v>
      </c>
      <c r="AJ34" s="92">
        <f t="shared" si="0"/>
        <v>7</v>
      </c>
      <c r="AK34" s="97" t="str">
        <f t="shared" si="1"/>
        <v>MEDIO</v>
      </c>
      <c r="AL34" s="101" t="s">
        <v>717</v>
      </c>
      <c r="AM34" s="35" t="s">
        <v>146</v>
      </c>
      <c r="AN34" s="36" t="s">
        <v>152</v>
      </c>
      <c r="AO34" s="36" t="s">
        <v>153</v>
      </c>
      <c r="AP34" s="37" t="s">
        <v>282</v>
      </c>
      <c r="AQ34" s="41" t="s">
        <v>863</v>
      </c>
      <c r="AR34" s="42" t="s">
        <v>155</v>
      </c>
      <c r="AS34" s="42" t="s">
        <v>866</v>
      </c>
      <c r="AT34" s="42" t="s">
        <v>157</v>
      </c>
      <c r="AU34" s="78" t="s">
        <v>158</v>
      </c>
      <c r="AV34" s="79" t="s">
        <v>158</v>
      </c>
      <c r="AW34" s="80" t="s">
        <v>158</v>
      </c>
      <c r="AX34" s="93" t="s">
        <v>272</v>
      </c>
      <c r="AY34" s="43" t="s">
        <v>273</v>
      </c>
    </row>
    <row r="35" spans="1:51" s="44" customFormat="1" ht="56.25" customHeight="1" thickBot="1">
      <c r="A35" s="107" t="s">
        <v>305</v>
      </c>
      <c r="B35" s="36" t="s">
        <v>315</v>
      </c>
      <c r="C35" s="36" t="s">
        <v>316</v>
      </c>
      <c r="D35" s="36" t="s">
        <v>128</v>
      </c>
      <c r="E35" s="37" t="s">
        <v>129</v>
      </c>
      <c r="F35" s="38"/>
      <c r="G35" s="39"/>
      <c r="H35" s="39" t="s">
        <v>130</v>
      </c>
      <c r="I35" s="36" t="s">
        <v>317</v>
      </c>
      <c r="J35" s="37" t="s">
        <v>227</v>
      </c>
      <c r="K35" s="35" t="s">
        <v>133</v>
      </c>
      <c r="L35" s="36" t="s">
        <v>133</v>
      </c>
      <c r="M35" s="36" t="s">
        <v>134</v>
      </c>
      <c r="N35" s="36" t="s">
        <v>233</v>
      </c>
      <c r="O35" s="36" t="s">
        <v>313</v>
      </c>
      <c r="P35" s="37" t="s">
        <v>137</v>
      </c>
      <c r="Q35" s="35" t="s">
        <v>282</v>
      </c>
      <c r="R35" s="36" t="s">
        <v>282</v>
      </c>
      <c r="S35" s="37" t="s">
        <v>139</v>
      </c>
      <c r="T35" s="35" t="s">
        <v>183</v>
      </c>
      <c r="U35" s="36" t="s">
        <v>139</v>
      </c>
      <c r="V35" s="36" t="s">
        <v>139</v>
      </c>
      <c r="W35" s="36" t="s">
        <v>139</v>
      </c>
      <c r="X35" s="36" t="s">
        <v>139</v>
      </c>
      <c r="Y35" s="36" t="s">
        <v>139</v>
      </c>
      <c r="Z35" s="37" t="s">
        <v>139</v>
      </c>
      <c r="AA35" s="35" t="s">
        <v>146</v>
      </c>
      <c r="AB35" s="36" t="s">
        <v>147</v>
      </c>
      <c r="AC35" s="37" t="s">
        <v>174</v>
      </c>
      <c r="AD35" s="96" t="s">
        <v>150</v>
      </c>
      <c r="AE35" s="92">
        <f>+VLOOKUP(AD35,Tabla1[],2,0)</f>
        <v>4</v>
      </c>
      <c r="AF35" s="40" t="s">
        <v>149</v>
      </c>
      <c r="AG35" s="92">
        <f>+VLOOKUP(AF35,Tabla1[],2,0)</f>
        <v>2</v>
      </c>
      <c r="AH35" s="40" t="s">
        <v>149</v>
      </c>
      <c r="AI35" s="92">
        <f>VLOOKUP(AH35,Tabla1[],2,0)</f>
        <v>2</v>
      </c>
      <c r="AJ35" s="92">
        <f t="shared" si="0"/>
        <v>8</v>
      </c>
      <c r="AK35" s="97" t="str">
        <f t="shared" si="1"/>
        <v>MEDIO</v>
      </c>
      <c r="AL35" s="101" t="s">
        <v>717</v>
      </c>
      <c r="AM35" s="35" t="s">
        <v>147</v>
      </c>
      <c r="AN35" s="36" t="s">
        <v>175</v>
      </c>
      <c r="AO35" s="36" t="s">
        <v>175</v>
      </c>
      <c r="AP35" s="37" t="s">
        <v>175</v>
      </c>
      <c r="AQ35" s="41" t="s">
        <v>863</v>
      </c>
      <c r="AR35" s="42" t="s">
        <v>155</v>
      </c>
      <c r="AS35" s="42" t="s">
        <v>866</v>
      </c>
      <c r="AT35" s="42" t="s">
        <v>157</v>
      </c>
      <c r="AU35" s="78" t="s">
        <v>158</v>
      </c>
      <c r="AV35" s="79" t="s">
        <v>158</v>
      </c>
      <c r="AW35" s="80" t="s">
        <v>158</v>
      </c>
      <c r="AX35" s="93" t="s">
        <v>272</v>
      </c>
      <c r="AY35" s="43" t="s">
        <v>273</v>
      </c>
    </row>
    <row r="36" spans="1:51" s="44" customFormat="1" ht="56.25" customHeight="1" thickBot="1">
      <c r="A36" s="107" t="s">
        <v>309</v>
      </c>
      <c r="B36" s="36" t="s">
        <v>319</v>
      </c>
      <c r="C36" s="36" t="s">
        <v>320</v>
      </c>
      <c r="D36" s="36" t="s">
        <v>128</v>
      </c>
      <c r="E36" s="37" t="s">
        <v>129</v>
      </c>
      <c r="F36" s="38"/>
      <c r="G36" s="39"/>
      <c r="H36" s="39" t="s">
        <v>130</v>
      </c>
      <c r="I36" s="36" t="s">
        <v>321</v>
      </c>
      <c r="J36" s="37" t="s">
        <v>227</v>
      </c>
      <c r="K36" s="35" t="s">
        <v>133</v>
      </c>
      <c r="L36" s="36" t="s">
        <v>133</v>
      </c>
      <c r="M36" s="36" t="s">
        <v>134</v>
      </c>
      <c r="N36" s="36" t="s">
        <v>233</v>
      </c>
      <c r="O36" s="36" t="s">
        <v>308</v>
      </c>
      <c r="P36" s="37" t="s">
        <v>137</v>
      </c>
      <c r="Q36" s="35" t="s">
        <v>282</v>
      </c>
      <c r="R36" s="36" t="s">
        <v>282</v>
      </c>
      <c r="S36" s="37" t="s">
        <v>139</v>
      </c>
      <c r="T36" s="35" t="s">
        <v>183</v>
      </c>
      <c r="U36" s="36" t="s">
        <v>139</v>
      </c>
      <c r="V36" s="36" t="s">
        <v>139</v>
      </c>
      <c r="W36" s="36" t="s">
        <v>139</v>
      </c>
      <c r="X36" s="36" t="s">
        <v>139</v>
      </c>
      <c r="Y36" s="36" t="s">
        <v>139</v>
      </c>
      <c r="Z36" s="37" t="s">
        <v>139</v>
      </c>
      <c r="AA36" s="35" t="s">
        <v>146</v>
      </c>
      <c r="AB36" s="36" t="s">
        <v>147</v>
      </c>
      <c r="AC36" s="37" t="s">
        <v>174</v>
      </c>
      <c r="AD36" s="96" t="s">
        <v>283</v>
      </c>
      <c r="AE36" s="92">
        <f>+VLOOKUP(AD36,Tabla1[],2,0)</f>
        <v>1</v>
      </c>
      <c r="AF36" s="40" t="s">
        <v>150</v>
      </c>
      <c r="AG36" s="92">
        <f>+VLOOKUP(AF36,Tabla1[],2,0)</f>
        <v>4</v>
      </c>
      <c r="AH36" s="40" t="s">
        <v>150</v>
      </c>
      <c r="AI36" s="92">
        <f>VLOOKUP(AH36,Tabla1[],2,0)</f>
        <v>4</v>
      </c>
      <c r="AJ36" s="92">
        <f t="shared" si="0"/>
        <v>9</v>
      </c>
      <c r="AK36" s="97" t="str">
        <f t="shared" si="1"/>
        <v>ALTO</v>
      </c>
      <c r="AL36" s="100" t="s">
        <v>322</v>
      </c>
      <c r="AM36" s="35" t="s">
        <v>146</v>
      </c>
      <c r="AN36" s="36" t="s">
        <v>152</v>
      </c>
      <c r="AO36" s="36" t="s">
        <v>153</v>
      </c>
      <c r="AP36" s="37" t="s">
        <v>282</v>
      </c>
      <c r="AQ36" s="41" t="s">
        <v>863</v>
      </c>
      <c r="AR36" s="42" t="s">
        <v>155</v>
      </c>
      <c r="AS36" s="42" t="s">
        <v>866</v>
      </c>
      <c r="AT36" s="42" t="s">
        <v>271</v>
      </c>
      <c r="AU36" s="78" t="s">
        <v>158</v>
      </c>
      <c r="AV36" s="79" t="s">
        <v>158</v>
      </c>
      <c r="AW36" s="80" t="s">
        <v>158</v>
      </c>
      <c r="AX36" s="93" t="s">
        <v>272</v>
      </c>
      <c r="AY36" s="43" t="s">
        <v>273</v>
      </c>
    </row>
    <row r="37" spans="1:51" s="44" customFormat="1" ht="56.25" customHeight="1" thickBot="1">
      <c r="A37" s="107" t="s">
        <v>314</v>
      </c>
      <c r="B37" s="36" t="s">
        <v>324</v>
      </c>
      <c r="C37" s="36" t="s">
        <v>325</v>
      </c>
      <c r="D37" s="36" t="s">
        <v>128</v>
      </c>
      <c r="E37" s="37" t="s">
        <v>129</v>
      </c>
      <c r="F37" s="38"/>
      <c r="G37" s="39"/>
      <c r="H37" s="39" t="s">
        <v>130</v>
      </c>
      <c r="I37" s="36" t="s">
        <v>326</v>
      </c>
      <c r="J37" s="37" t="s">
        <v>227</v>
      </c>
      <c r="K37" s="35" t="s">
        <v>133</v>
      </c>
      <c r="L37" s="36" t="s">
        <v>133</v>
      </c>
      <c r="M37" s="36" t="s">
        <v>134</v>
      </c>
      <c r="N37" s="36" t="s">
        <v>233</v>
      </c>
      <c r="O37" s="36" t="s">
        <v>327</v>
      </c>
      <c r="P37" s="37" t="s">
        <v>137</v>
      </c>
      <c r="Q37" s="35" t="s">
        <v>282</v>
      </c>
      <c r="R37" s="36" t="s">
        <v>282</v>
      </c>
      <c r="S37" s="37" t="s">
        <v>139</v>
      </c>
      <c r="T37" s="35" t="s">
        <v>183</v>
      </c>
      <c r="U37" s="36" t="s">
        <v>139</v>
      </c>
      <c r="V37" s="36" t="s">
        <v>139</v>
      </c>
      <c r="W37" s="36" t="s">
        <v>139</v>
      </c>
      <c r="X37" s="36" t="s">
        <v>139</v>
      </c>
      <c r="Y37" s="36" t="s">
        <v>139</v>
      </c>
      <c r="Z37" s="37" t="s">
        <v>139</v>
      </c>
      <c r="AA37" s="35" t="s">
        <v>146</v>
      </c>
      <c r="AB37" s="36" t="s">
        <v>147</v>
      </c>
      <c r="AC37" s="37" t="s">
        <v>174</v>
      </c>
      <c r="AD37" s="96" t="s">
        <v>283</v>
      </c>
      <c r="AE37" s="92">
        <f>+VLOOKUP(AD37,Tabla1[],2,0)</f>
        <v>1</v>
      </c>
      <c r="AF37" s="40" t="s">
        <v>283</v>
      </c>
      <c r="AG37" s="92">
        <f>+VLOOKUP(AF37,Tabla1[],2,0)</f>
        <v>1</v>
      </c>
      <c r="AH37" s="40" t="s">
        <v>283</v>
      </c>
      <c r="AI37" s="92">
        <f>VLOOKUP(AH37,Tabla1[],2,0)</f>
        <v>1</v>
      </c>
      <c r="AJ37" s="92">
        <f t="shared" si="0"/>
        <v>3</v>
      </c>
      <c r="AK37" s="97" t="str">
        <f t="shared" si="1"/>
        <v>BAJO</v>
      </c>
      <c r="AL37" s="101" t="s">
        <v>322</v>
      </c>
      <c r="AM37" s="35" t="s">
        <v>146</v>
      </c>
      <c r="AN37" s="36" t="s">
        <v>152</v>
      </c>
      <c r="AO37" s="36" t="s">
        <v>153</v>
      </c>
      <c r="AP37" s="37" t="s">
        <v>282</v>
      </c>
      <c r="AQ37" s="41" t="s">
        <v>703</v>
      </c>
      <c r="AR37" s="42" t="s">
        <v>176</v>
      </c>
      <c r="AS37" s="42" t="s">
        <v>725</v>
      </c>
      <c r="AT37" s="42" t="s">
        <v>157</v>
      </c>
      <c r="AU37" s="78" t="s">
        <v>158</v>
      </c>
      <c r="AV37" s="79" t="s">
        <v>158</v>
      </c>
      <c r="AW37" s="80" t="s">
        <v>158</v>
      </c>
      <c r="AX37" s="93" t="s">
        <v>272</v>
      </c>
      <c r="AY37" s="43" t="s">
        <v>273</v>
      </c>
    </row>
    <row r="38" spans="1:51" s="44" customFormat="1" ht="79.5" customHeight="1" thickBot="1">
      <c r="A38" s="107" t="s">
        <v>318</v>
      </c>
      <c r="B38" s="36" t="s">
        <v>329</v>
      </c>
      <c r="C38" s="36" t="s">
        <v>330</v>
      </c>
      <c r="D38" s="36" t="s">
        <v>128</v>
      </c>
      <c r="E38" s="37" t="s">
        <v>129</v>
      </c>
      <c r="F38" s="38"/>
      <c r="G38" s="39"/>
      <c r="H38" s="39" t="s">
        <v>130</v>
      </c>
      <c r="I38" s="36" t="s">
        <v>171</v>
      </c>
      <c r="J38" s="37" t="s">
        <v>232</v>
      </c>
      <c r="K38" s="35" t="s">
        <v>133</v>
      </c>
      <c r="L38" s="36" t="s">
        <v>133</v>
      </c>
      <c r="M38" s="36" t="s">
        <v>134</v>
      </c>
      <c r="N38" s="36" t="s">
        <v>233</v>
      </c>
      <c r="O38" s="36" t="s">
        <v>331</v>
      </c>
      <c r="P38" s="37" t="s">
        <v>137</v>
      </c>
      <c r="Q38" s="35" t="s">
        <v>235</v>
      </c>
      <c r="R38" s="36" t="s">
        <v>235</v>
      </c>
      <c r="S38" s="37" t="s">
        <v>139</v>
      </c>
      <c r="T38" s="35" t="s">
        <v>183</v>
      </c>
      <c r="U38" s="36" t="s">
        <v>139</v>
      </c>
      <c r="V38" s="36" t="s">
        <v>139</v>
      </c>
      <c r="W38" s="36" t="s">
        <v>139</v>
      </c>
      <c r="X38" s="36" t="s">
        <v>139</v>
      </c>
      <c r="Y38" s="36" t="s">
        <v>139</v>
      </c>
      <c r="Z38" s="37" t="s">
        <v>139</v>
      </c>
      <c r="AA38" s="35" t="s">
        <v>146</v>
      </c>
      <c r="AB38" s="36" t="s">
        <v>147</v>
      </c>
      <c r="AC38" s="37" t="s">
        <v>174</v>
      </c>
      <c r="AD38" s="96" t="s">
        <v>283</v>
      </c>
      <c r="AE38" s="92">
        <f>+VLOOKUP(AD38,Tabla1[],2,0)</f>
        <v>1</v>
      </c>
      <c r="AF38" s="40" t="s">
        <v>149</v>
      </c>
      <c r="AG38" s="92">
        <f>+VLOOKUP(AF38,Tabla1[],2,0)</f>
        <v>2</v>
      </c>
      <c r="AH38" s="40" t="s">
        <v>149</v>
      </c>
      <c r="AI38" s="92">
        <f>VLOOKUP(AH38,Tabla1[],2,0)</f>
        <v>2</v>
      </c>
      <c r="AJ38" s="92">
        <f t="shared" si="0"/>
        <v>5</v>
      </c>
      <c r="AK38" s="97" t="str">
        <f t="shared" si="1"/>
        <v>MEDIO</v>
      </c>
      <c r="AL38" s="100" t="s">
        <v>322</v>
      </c>
      <c r="AM38" s="35" t="s">
        <v>146</v>
      </c>
      <c r="AN38" s="36" t="s">
        <v>152</v>
      </c>
      <c r="AO38" s="36" t="s">
        <v>153</v>
      </c>
      <c r="AP38" s="37" t="s">
        <v>235</v>
      </c>
      <c r="AQ38" s="41" t="s">
        <v>702</v>
      </c>
      <c r="AR38" s="42" t="s">
        <v>176</v>
      </c>
      <c r="AS38" s="42" t="s">
        <v>722</v>
      </c>
      <c r="AT38" s="42" t="s">
        <v>271</v>
      </c>
      <c r="AU38" s="78" t="s">
        <v>158</v>
      </c>
      <c r="AV38" s="79" t="s">
        <v>158</v>
      </c>
      <c r="AW38" s="80" t="s">
        <v>158</v>
      </c>
      <c r="AX38" s="93" t="s">
        <v>272</v>
      </c>
      <c r="AY38" s="43" t="s">
        <v>273</v>
      </c>
    </row>
    <row r="39" spans="1:51" s="44" customFormat="1" ht="56.25" customHeight="1" thickBot="1">
      <c r="A39" s="107" t="s">
        <v>323</v>
      </c>
      <c r="B39" s="36" t="s">
        <v>333</v>
      </c>
      <c r="C39" s="36" t="s">
        <v>334</v>
      </c>
      <c r="D39" s="36" t="s">
        <v>128</v>
      </c>
      <c r="E39" s="37" t="s">
        <v>129</v>
      </c>
      <c r="F39" s="38"/>
      <c r="G39" s="39"/>
      <c r="H39" s="39" t="s">
        <v>130</v>
      </c>
      <c r="I39" s="36" t="s">
        <v>335</v>
      </c>
      <c r="J39" s="37" t="s">
        <v>336</v>
      </c>
      <c r="K39" s="35" t="s">
        <v>133</v>
      </c>
      <c r="L39" s="36" t="s">
        <v>133</v>
      </c>
      <c r="M39" s="36" t="s">
        <v>134</v>
      </c>
      <c r="N39" s="36" t="s">
        <v>233</v>
      </c>
      <c r="O39" s="36" t="s">
        <v>331</v>
      </c>
      <c r="P39" s="37" t="s">
        <v>137</v>
      </c>
      <c r="Q39" s="35" t="s">
        <v>235</v>
      </c>
      <c r="R39" s="36" t="s">
        <v>235</v>
      </c>
      <c r="S39" s="37" t="s">
        <v>139</v>
      </c>
      <c r="T39" s="35" t="s">
        <v>183</v>
      </c>
      <c r="U39" s="36" t="s">
        <v>139</v>
      </c>
      <c r="V39" s="36" t="s">
        <v>139</v>
      </c>
      <c r="W39" s="36" t="s">
        <v>139</v>
      </c>
      <c r="X39" s="36" t="s">
        <v>139</v>
      </c>
      <c r="Y39" s="36" t="s">
        <v>139</v>
      </c>
      <c r="Z39" s="37" t="s">
        <v>139</v>
      </c>
      <c r="AA39" s="35" t="s">
        <v>146</v>
      </c>
      <c r="AB39" s="36" t="s">
        <v>147</v>
      </c>
      <c r="AC39" s="37" t="s">
        <v>174</v>
      </c>
      <c r="AD39" s="96" t="s">
        <v>283</v>
      </c>
      <c r="AE39" s="92">
        <f>+VLOOKUP(AD39,Tabla1[],2,0)</f>
        <v>1</v>
      </c>
      <c r="AF39" s="40" t="s">
        <v>150</v>
      </c>
      <c r="AG39" s="92">
        <f>+VLOOKUP(AF39,Tabla1[],2,0)</f>
        <v>4</v>
      </c>
      <c r="AH39" s="40" t="s">
        <v>150</v>
      </c>
      <c r="AI39" s="92">
        <f>VLOOKUP(AH39,Tabla1[],2,0)</f>
        <v>4</v>
      </c>
      <c r="AJ39" s="92">
        <f t="shared" si="0"/>
        <v>9</v>
      </c>
      <c r="AK39" s="97" t="str">
        <f t="shared" si="1"/>
        <v>ALTO</v>
      </c>
      <c r="AL39" s="100" t="s">
        <v>322</v>
      </c>
      <c r="AM39" s="35" t="s">
        <v>146</v>
      </c>
      <c r="AN39" s="36" t="s">
        <v>152</v>
      </c>
      <c r="AO39" s="36" t="s">
        <v>153</v>
      </c>
      <c r="AP39" s="37" t="s">
        <v>235</v>
      </c>
      <c r="AQ39" s="41" t="s">
        <v>702</v>
      </c>
      <c r="AR39" s="42" t="s">
        <v>176</v>
      </c>
      <c r="AS39" s="42" t="s">
        <v>722</v>
      </c>
      <c r="AT39" s="42" t="s">
        <v>157</v>
      </c>
      <c r="AU39" s="78" t="s">
        <v>158</v>
      </c>
      <c r="AV39" s="79" t="s">
        <v>158</v>
      </c>
      <c r="AW39" s="80" t="s">
        <v>158</v>
      </c>
      <c r="AX39" s="93" t="s">
        <v>272</v>
      </c>
      <c r="AY39" s="43" t="s">
        <v>273</v>
      </c>
    </row>
    <row r="40" spans="1:51" s="44" customFormat="1" ht="56.25" customHeight="1" thickBot="1">
      <c r="A40" s="107" t="s">
        <v>328</v>
      </c>
      <c r="B40" s="36" t="s">
        <v>338</v>
      </c>
      <c r="C40" s="36" t="s">
        <v>339</v>
      </c>
      <c r="D40" s="36" t="s">
        <v>128</v>
      </c>
      <c r="E40" s="37" t="s">
        <v>129</v>
      </c>
      <c r="F40" s="38"/>
      <c r="G40" s="39"/>
      <c r="H40" s="39" t="s">
        <v>130</v>
      </c>
      <c r="I40" s="36" t="s">
        <v>340</v>
      </c>
      <c r="J40" s="37" t="s">
        <v>336</v>
      </c>
      <c r="K40" s="35" t="s">
        <v>133</v>
      </c>
      <c r="L40" s="36" t="s">
        <v>133</v>
      </c>
      <c r="M40" s="36" t="s">
        <v>134</v>
      </c>
      <c r="N40" s="36" t="s">
        <v>233</v>
      </c>
      <c r="O40" s="36" t="s">
        <v>331</v>
      </c>
      <c r="P40" s="37" t="s">
        <v>137</v>
      </c>
      <c r="Q40" s="35" t="s">
        <v>235</v>
      </c>
      <c r="R40" s="36" t="s">
        <v>235</v>
      </c>
      <c r="S40" s="37" t="s">
        <v>139</v>
      </c>
      <c r="T40" s="35" t="s">
        <v>183</v>
      </c>
      <c r="U40" s="36" t="s">
        <v>139</v>
      </c>
      <c r="V40" s="36" t="s">
        <v>139</v>
      </c>
      <c r="W40" s="36" t="s">
        <v>139</v>
      </c>
      <c r="X40" s="36" t="s">
        <v>139</v>
      </c>
      <c r="Y40" s="36" t="s">
        <v>139</v>
      </c>
      <c r="Z40" s="37" t="s">
        <v>139</v>
      </c>
      <c r="AA40" s="35" t="s">
        <v>146</v>
      </c>
      <c r="AB40" s="36" t="s">
        <v>147</v>
      </c>
      <c r="AC40" s="37" t="s">
        <v>174</v>
      </c>
      <c r="AD40" s="96" t="s">
        <v>283</v>
      </c>
      <c r="AE40" s="92">
        <f>+VLOOKUP(AD40,Tabla1[],2,0)</f>
        <v>1</v>
      </c>
      <c r="AF40" s="40" t="s">
        <v>150</v>
      </c>
      <c r="AG40" s="92">
        <f>+VLOOKUP(AF40,Tabla1[],2,0)</f>
        <v>4</v>
      </c>
      <c r="AH40" s="40" t="s">
        <v>150</v>
      </c>
      <c r="AI40" s="92">
        <f>VLOOKUP(AH40,Tabla1[],2,0)</f>
        <v>4</v>
      </c>
      <c r="AJ40" s="92">
        <f t="shared" si="0"/>
        <v>9</v>
      </c>
      <c r="AK40" s="97" t="str">
        <f t="shared" si="1"/>
        <v>ALTO</v>
      </c>
      <c r="AL40" s="101" t="s">
        <v>322</v>
      </c>
      <c r="AM40" s="35" t="s">
        <v>146</v>
      </c>
      <c r="AN40" s="36" t="s">
        <v>152</v>
      </c>
      <c r="AO40" s="36" t="s">
        <v>153</v>
      </c>
      <c r="AP40" s="37" t="s">
        <v>235</v>
      </c>
      <c r="AQ40" s="41" t="s">
        <v>703</v>
      </c>
      <c r="AR40" s="42" t="s">
        <v>176</v>
      </c>
      <c r="AS40" s="42" t="s">
        <v>725</v>
      </c>
      <c r="AT40" s="42" t="s">
        <v>157</v>
      </c>
      <c r="AU40" s="78" t="s">
        <v>158</v>
      </c>
      <c r="AV40" s="79" t="s">
        <v>158</v>
      </c>
      <c r="AW40" s="80" t="s">
        <v>158</v>
      </c>
      <c r="AX40" s="93" t="s">
        <v>272</v>
      </c>
      <c r="AY40" s="43" t="s">
        <v>273</v>
      </c>
    </row>
    <row r="41" spans="1:51" s="44" customFormat="1" ht="94.5" customHeight="1" thickBot="1">
      <c r="A41" s="107" t="s">
        <v>332</v>
      </c>
      <c r="B41" s="36" t="s">
        <v>342</v>
      </c>
      <c r="C41" s="36" t="s">
        <v>343</v>
      </c>
      <c r="D41" s="36" t="s">
        <v>128</v>
      </c>
      <c r="E41" s="37" t="s">
        <v>129</v>
      </c>
      <c r="F41" s="38"/>
      <c r="G41" s="39"/>
      <c r="H41" s="39" t="s">
        <v>130</v>
      </c>
      <c r="I41" s="36" t="s">
        <v>344</v>
      </c>
      <c r="J41" s="37" t="s">
        <v>227</v>
      </c>
      <c r="K41" s="35" t="s">
        <v>133</v>
      </c>
      <c r="L41" s="36" t="s">
        <v>133</v>
      </c>
      <c r="M41" s="36" t="s">
        <v>134</v>
      </c>
      <c r="N41" s="36" t="s">
        <v>233</v>
      </c>
      <c r="O41" s="36" t="s">
        <v>331</v>
      </c>
      <c r="P41" s="37" t="s">
        <v>137</v>
      </c>
      <c r="Q41" s="35" t="s">
        <v>235</v>
      </c>
      <c r="R41" s="36" t="s">
        <v>235</v>
      </c>
      <c r="S41" s="37" t="s">
        <v>139</v>
      </c>
      <c r="T41" s="35" t="s">
        <v>183</v>
      </c>
      <c r="U41" s="36" t="s">
        <v>139</v>
      </c>
      <c r="V41" s="36" t="s">
        <v>139</v>
      </c>
      <c r="W41" s="36" t="s">
        <v>139</v>
      </c>
      <c r="X41" s="36" t="s">
        <v>139</v>
      </c>
      <c r="Y41" s="36" t="s">
        <v>139</v>
      </c>
      <c r="Z41" s="37" t="s">
        <v>139</v>
      </c>
      <c r="AA41" s="35" t="s">
        <v>146</v>
      </c>
      <c r="AB41" s="36" t="s">
        <v>147</v>
      </c>
      <c r="AC41" s="37" t="s">
        <v>174</v>
      </c>
      <c r="AD41" s="96" t="s">
        <v>150</v>
      </c>
      <c r="AE41" s="92">
        <f>+VLOOKUP(AD41,Tabla1[],2,0)</f>
        <v>4</v>
      </c>
      <c r="AF41" s="40" t="s">
        <v>150</v>
      </c>
      <c r="AG41" s="92">
        <f>+VLOOKUP(AF41,Tabla1[],2,0)</f>
        <v>4</v>
      </c>
      <c r="AH41" s="40" t="s">
        <v>283</v>
      </c>
      <c r="AI41" s="92">
        <f>VLOOKUP(AH41,Tabla1[],2,0)</f>
        <v>1</v>
      </c>
      <c r="AJ41" s="92">
        <f t="shared" si="0"/>
        <v>9</v>
      </c>
      <c r="AK41" s="97" t="str">
        <f t="shared" si="1"/>
        <v>ALTO</v>
      </c>
      <c r="AL41" s="100" t="s">
        <v>322</v>
      </c>
      <c r="AM41" s="35" t="s">
        <v>146</v>
      </c>
      <c r="AN41" s="36" t="s">
        <v>152</v>
      </c>
      <c r="AO41" s="36" t="s">
        <v>153</v>
      </c>
      <c r="AP41" s="37" t="s">
        <v>235</v>
      </c>
      <c r="AQ41" s="41" t="s">
        <v>702</v>
      </c>
      <c r="AR41" s="42" t="s">
        <v>176</v>
      </c>
      <c r="AS41" s="42" t="s">
        <v>722</v>
      </c>
      <c r="AT41" s="42" t="s">
        <v>157</v>
      </c>
      <c r="AU41" s="78" t="s">
        <v>158</v>
      </c>
      <c r="AV41" s="79" t="s">
        <v>158</v>
      </c>
      <c r="AW41" s="80" t="s">
        <v>158</v>
      </c>
      <c r="AX41" s="93" t="s">
        <v>272</v>
      </c>
      <c r="AY41" s="43" t="s">
        <v>273</v>
      </c>
    </row>
    <row r="42" spans="1:51" s="44" customFormat="1" ht="92.25" customHeight="1" thickBot="1">
      <c r="A42" s="107" t="s">
        <v>337</v>
      </c>
      <c r="B42" s="36" t="s">
        <v>346</v>
      </c>
      <c r="C42" s="36" t="s">
        <v>347</v>
      </c>
      <c r="D42" s="36" t="s">
        <v>128</v>
      </c>
      <c r="E42" s="37" t="s">
        <v>129</v>
      </c>
      <c r="F42" s="38"/>
      <c r="G42" s="39"/>
      <c r="H42" s="39" t="s">
        <v>130</v>
      </c>
      <c r="I42" s="36" t="s">
        <v>348</v>
      </c>
      <c r="J42" s="37" t="s">
        <v>181</v>
      </c>
      <c r="K42" s="35" t="s">
        <v>133</v>
      </c>
      <c r="L42" s="36" t="s">
        <v>133</v>
      </c>
      <c r="M42" s="36" t="s">
        <v>134</v>
      </c>
      <c r="N42" s="36" t="s">
        <v>233</v>
      </c>
      <c r="O42" s="36" t="s">
        <v>221</v>
      </c>
      <c r="P42" s="37" t="s">
        <v>137</v>
      </c>
      <c r="Q42" s="35" t="s">
        <v>235</v>
      </c>
      <c r="R42" s="36" t="s">
        <v>235</v>
      </c>
      <c r="S42" s="37" t="s">
        <v>139</v>
      </c>
      <c r="T42" s="35" t="s">
        <v>183</v>
      </c>
      <c r="U42" s="36" t="s">
        <v>139</v>
      </c>
      <c r="V42" s="36" t="s">
        <v>139</v>
      </c>
      <c r="W42" s="36" t="s">
        <v>139</v>
      </c>
      <c r="X42" s="36" t="s">
        <v>139</v>
      </c>
      <c r="Y42" s="36" t="s">
        <v>139</v>
      </c>
      <c r="Z42" s="37" t="s">
        <v>139</v>
      </c>
      <c r="AA42" s="35" t="s">
        <v>147</v>
      </c>
      <c r="AB42" s="36" t="s">
        <v>147</v>
      </c>
      <c r="AC42" s="37" t="s">
        <v>175</v>
      </c>
      <c r="AD42" s="96" t="s">
        <v>149</v>
      </c>
      <c r="AE42" s="92">
        <f>+VLOOKUP(AD42,Tabla1[],2,0)</f>
        <v>2</v>
      </c>
      <c r="AF42" s="40" t="s">
        <v>149</v>
      </c>
      <c r="AG42" s="92">
        <f>+VLOOKUP(AF42,Tabla1[],2,0)</f>
        <v>2</v>
      </c>
      <c r="AH42" s="40" t="s">
        <v>150</v>
      </c>
      <c r="AI42" s="92">
        <f>VLOOKUP(AH42,Tabla1[],2,0)</f>
        <v>4</v>
      </c>
      <c r="AJ42" s="92">
        <f t="shared" si="0"/>
        <v>8</v>
      </c>
      <c r="AK42" s="97" t="str">
        <f t="shared" si="1"/>
        <v>MEDIO</v>
      </c>
      <c r="AL42" s="100" t="s">
        <v>349</v>
      </c>
      <c r="AM42" s="35" t="s">
        <v>146</v>
      </c>
      <c r="AN42" s="36" t="s">
        <v>152</v>
      </c>
      <c r="AO42" s="36" t="s">
        <v>153</v>
      </c>
      <c r="AP42" s="37" t="s">
        <v>235</v>
      </c>
      <c r="AQ42" s="41" t="s">
        <v>705</v>
      </c>
      <c r="AR42" s="42" t="s">
        <v>155</v>
      </c>
      <c r="AS42" s="42" t="s">
        <v>723</v>
      </c>
      <c r="AT42" s="42" t="s">
        <v>247</v>
      </c>
      <c r="AU42" s="78" t="s">
        <v>158</v>
      </c>
      <c r="AV42" s="79" t="s">
        <v>158</v>
      </c>
      <c r="AW42" s="80" t="s">
        <v>158</v>
      </c>
      <c r="AX42" s="93" t="s">
        <v>237</v>
      </c>
      <c r="AY42" s="43" t="s">
        <v>159</v>
      </c>
    </row>
    <row r="43" spans="1:51" s="44" customFormat="1" ht="56.25" customHeight="1" thickBot="1">
      <c r="A43" s="107" t="s">
        <v>341</v>
      </c>
      <c r="B43" s="36" t="s">
        <v>351</v>
      </c>
      <c r="C43" s="36" t="s">
        <v>352</v>
      </c>
      <c r="D43" s="36" t="s">
        <v>128</v>
      </c>
      <c r="E43" s="37" t="s">
        <v>129</v>
      </c>
      <c r="F43" s="38"/>
      <c r="G43" s="39"/>
      <c r="H43" s="39" t="s">
        <v>130</v>
      </c>
      <c r="I43" s="36" t="s">
        <v>353</v>
      </c>
      <c r="J43" s="37" t="s">
        <v>354</v>
      </c>
      <c r="K43" s="35" t="s">
        <v>133</v>
      </c>
      <c r="L43" s="36" t="s">
        <v>133</v>
      </c>
      <c r="M43" s="36" t="s">
        <v>134</v>
      </c>
      <c r="N43" s="36" t="s">
        <v>355</v>
      </c>
      <c r="O43" s="36" t="s">
        <v>356</v>
      </c>
      <c r="P43" s="37" t="s">
        <v>137</v>
      </c>
      <c r="Q43" s="35" t="s">
        <v>282</v>
      </c>
      <c r="R43" s="36" t="s">
        <v>282</v>
      </c>
      <c r="S43" s="37" t="s">
        <v>139</v>
      </c>
      <c r="T43" s="35" t="s">
        <v>183</v>
      </c>
      <c r="U43" s="36" t="s">
        <v>139</v>
      </c>
      <c r="V43" s="36" t="s">
        <v>139</v>
      </c>
      <c r="W43" s="36" t="s">
        <v>139</v>
      </c>
      <c r="X43" s="36" t="s">
        <v>139</v>
      </c>
      <c r="Y43" s="36" t="s">
        <v>139</v>
      </c>
      <c r="Z43" s="37" t="s">
        <v>139</v>
      </c>
      <c r="AA43" s="35" t="s">
        <v>147</v>
      </c>
      <c r="AB43" s="36" t="s">
        <v>147</v>
      </c>
      <c r="AC43" s="37" t="s">
        <v>175</v>
      </c>
      <c r="AD43" s="96" t="s">
        <v>283</v>
      </c>
      <c r="AE43" s="92">
        <f>+VLOOKUP(AD43,Tabla1[],2,0)</f>
        <v>1</v>
      </c>
      <c r="AF43" s="40" t="s">
        <v>150</v>
      </c>
      <c r="AG43" s="92">
        <f>+VLOOKUP(AF43,Tabla1[],2,0)</f>
        <v>4</v>
      </c>
      <c r="AH43" s="40" t="s">
        <v>283</v>
      </c>
      <c r="AI43" s="92">
        <f>VLOOKUP(AH43,Tabla1[],2,0)</f>
        <v>1</v>
      </c>
      <c r="AJ43" s="92">
        <f t="shared" si="0"/>
        <v>6</v>
      </c>
      <c r="AK43" s="97" t="str">
        <f t="shared" si="1"/>
        <v>MEDIO</v>
      </c>
      <c r="AL43" s="100" t="s">
        <v>357</v>
      </c>
      <c r="AM43" s="35" t="s">
        <v>146</v>
      </c>
      <c r="AN43" s="36" t="s">
        <v>152</v>
      </c>
      <c r="AO43" s="36" t="s">
        <v>153</v>
      </c>
      <c r="AP43" s="37" t="s">
        <v>282</v>
      </c>
      <c r="AQ43" s="41" t="s">
        <v>237</v>
      </c>
      <c r="AR43" s="42" t="s">
        <v>155</v>
      </c>
      <c r="AS43" s="42" t="s">
        <v>238</v>
      </c>
      <c r="AT43" s="42" t="s">
        <v>157</v>
      </c>
      <c r="AU43" s="78" t="s">
        <v>158</v>
      </c>
      <c r="AV43" s="79" t="s">
        <v>158</v>
      </c>
      <c r="AW43" s="80" t="s">
        <v>158</v>
      </c>
      <c r="AX43" s="93" t="s">
        <v>237</v>
      </c>
      <c r="AY43" s="43" t="s">
        <v>159</v>
      </c>
    </row>
    <row r="44" spans="1:51" s="44" customFormat="1" ht="56.25" customHeight="1" thickBot="1">
      <c r="A44" s="107" t="s">
        <v>345</v>
      </c>
      <c r="B44" s="36" t="s">
        <v>359</v>
      </c>
      <c r="C44" s="36" t="s">
        <v>360</v>
      </c>
      <c r="D44" s="36" t="s">
        <v>128</v>
      </c>
      <c r="E44" s="37" t="s">
        <v>129</v>
      </c>
      <c r="F44" s="38"/>
      <c r="G44" s="39"/>
      <c r="H44" s="39" t="s">
        <v>130</v>
      </c>
      <c r="I44" s="36" t="s">
        <v>353</v>
      </c>
      <c r="J44" s="37" t="s">
        <v>354</v>
      </c>
      <c r="K44" s="35" t="s">
        <v>133</v>
      </c>
      <c r="L44" s="36" t="s">
        <v>133</v>
      </c>
      <c r="M44" s="36" t="s">
        <v>134</v>
      </c>
      <c r="N44" s="36" t="s">
        <v>355</v>
      </c>
      <c r="O44" s="36" t="s">
        <v>361</v>
      </c>
      <c r="P44" s="37" t="s">
        <v>137</v>
      </c>
      <c r="Q44" s="35" t="s">
        <v>282</v>
      </c>
      <c r="R44" s="36" t="s">
        <v>282</v>
      </c>
      <c r="S44" s="37" t="s">
        <v>139</v>
      </c>
      <c r="T44" s="35" t="s">
        <v>183</v>
      </c>
      <c r="U44" s="36" t="s">
        <v>139</v>
      </c>
      <c r="V44" s="36" t="s">
        <v>139</v>
      </c>
      <c r="W44" s="36" t="s">
        <v>139</v>
      </c>
      <c r="X44" s="36" t="s">
        <v>139</v>
      </c>
      <c r="Y44" s="36" t="s">
        <v>139</v>
      </c>
      <c r="Z44" s="37" t="s">
        <v>139</v>
      </c>
      <c r="AA44" s="35" t="s">
        <v>147</v>
      </c>
      <c r="AB44" s="36" t="s">
        <v>147</v>
      </c>
      <c r="AC44" s="37" t="s">
        <v>175</v>
      </c>
      <c r="AD44" s="96" t="s">
        <v>283</v>
      </c>
      <c r="AE44" s="92">
        <f>+VLOOKUP(AD44,Tabla1[],2,0)</f>
        <v>1</v>
      </c>
      <c r="AF44" s="40" t="s">
        <v>283</v>
      </c>
      <c r="AG44" s="92">
        <f>+VLOOKUP(AF44,Tabla1[],2,0)</f>
        <v>1</v>
      </c>
      <c r="AH44" s="40" t="s">
        <v>283</v>
      </c>
      <c r="AI44" s="92">
        <f>VLOOKUP(AH44,Tabla1[],2,0)</f>
        <v>1</v>
      </c>
      <c r="AJ44" s="92">
        <f t="shared" si="0"/>
        <v>3</v>
      </c>
      <c r="AK44" s="97" t="str">
        <f t="shared" si="1"/>
        <v>BAJO</v>
      </c>
      <c r="AL44" s="100" t="s">
        <v>357</v>
      </c>
      <c r="AM44" s="35" t="s">
        <v>146</v>
      </c>
      <c r="AN44" s="36" t="s">
        <v>152</v>
      </c>
      <c r="AO44" s="36" t="s">
        <v>153</v>
      </c>
      <c r="AP44" s="37" t="s">
        <v>282</v>
      </c>
      <c r="AQ44" s="41" t="s">
        <v>237</v>
      </c>
      <c r="AR44" s="42" t="s">
        <v>155</v>
      </c>
      <c r="AS44" s="42" t="s">
        <v>238</v>
      </c>
      <c r="AT44" s="42" t="s">
        <v>157</v>
      </c>
      <c r="AU44" s="78" t="s">
        <v>158</v>
      </c>
      <c r="AV44" s="79" t="s">
        <v>158</v>
      </c>
      <c r="AW44" s="80" t="s">
        <v>158</v>
      </c>
      <c r="AX44" s="93" t="s">
        <v>237</v>
      </c>
      <c r="AY44" s="43" t="s">
        <v>159</v>
      </c>
    </row>
    <row r="45" spans="1:51" s="44" customFormat="1" ht="111" customHeight="1" thickBot="1">
      <c r="A45" s="107" t="s">
        <v>350</v>
      </c>
      <c r="B45" s="36" t="s">
        <v>363</v>
      </c>
      <c r="C45" s="36" t="s">
        <v>364</v>
      </c>
      <c r="D45" s="36" t="s">
        <v>128</v>
      </c>
      <c r="E45" s="37" t="s">
        <v>129</v>
      </c>
      <c r="F45" s="38"/>
      <c r="G45" s="39"/>
      <c r="H45" s="39" t="s">
        <v>130</v>
      </c>
      <c r="I45" s="36" t="s">
        <v>353</v>
      </c>
      <c r="J45" s="37" t="s">
        <v>354</v>
      </c>
      <c r="K45" s="35" t="s">
        <v>133</v>
      </c>
      <c r="L45" s="36" t="s">
        <v>133</v>
      </c>
      <c r="M45" s="36" t="s">
        <v>134</v>
      </c>
      <c r="N45" s="36" t="s">
        <v>355</v>
      </c>
      <c r="O45" s="36" t="s">
        <v>356</v>
      </c>
      <c r="P45" s="37" t="s">
        <v>137</v>
      </c>
      <c r="Q45" s="35" t="s">
        <v>282</v>
      </c>
      <c r="R45" s="36" t="s">
        <v>282</v>
      </c>
      <c r="S45" s="37" t="s">
        <v>139</v>
      </c>
      <c r="T45" s="35" t="s">
        <v>183</v>
      </c>
      <c r="U45" s="36" t="s">
        <v>139</v>
      </c>
      <c r="V45" s="36" t="s">
        <v>139</v>
      </c>
      <c r="W45" s="36" t="s">
        <v>139</v>
      </c>
      <c r="X45" s="36" t="s">
        <v>139</v>
      </c>
      <c r="Y45" s="36" t="s">
        <v>139</v>
      </c>
      <c r="Z45" s="37" t="s">
        <v>139</v>
      </c>
      <c r="AA45" s="35" t="s">
        <v>147</v>
      </c>
      <c r="AB45" s="36" t="s">
        <v>147</v>
      </c>
      <c r="AC45" s="37" t="s">
        <v>175</v>
      </c>
      <c r="AD45" s="96" t="s">
        <v>283</v>
      </c>
      <c r="AE45" s="92">
        <f>+VLOOKUP(AD45,Tabla1[],2,0)</f>
        <v>1</v>
      </c>
      <c r="AF45" s="40" t="s">
        <v>283</v>
      </c>
      <c r="AG45" s="92">
        <f>+VLOOKUP(AF45,Tabla1[],2,0)</f>
        <v>1</v>
      </c>
      <c r="AH45" s="40" t="s">
        <v>283</v>
      </c>
      <c r="AI45" s="92">
        <f>VLOOKUP(AH45,Tabla1[],2,0)</f>
        <v>1</v>
      </c>
      <c r="AJ45" s="92">
        <f t="shared" si="0"/>
        <v>3</v>
      </c>
      <c r="AK45" s="97" t="str">
        <f t="shared" si="1"/>
        <v>BAJO</v>
      </c>
      <c r="AL45" s="100" t="s">
        <v>357</v>
      </c>
      <c r="AM45" s="35" t="s">
        <v>146</v>
      </c>
      <c r="AN45" s="36" t="s">
        <v>152</v>
      </c>
      <c r="AO45" s="36" t="s">
        <v>153</v>
      </c>
      <c r="AP45" s="37" t="s">
        <v>282</v>
      </c>
      <c r="AQ45" s="41" t="s">
        <v>237</v>
      </c>
      <c r="AR45" s="42" t="s">
        <v>155</v>
      </c>
      <c r="AS45" s="42" t="s">
        <v>238</v>
      </c>
      <c r="AT45" s="42" t="s">
        <v>157</v>
      </c>
      <c r="AU45" s="78" t="s">
        <v>158</v>
      </c>
      <c r="AV45" s="79" t="s">
        <v>158</v>
      </c>
      <c r="AW45" s="80" t="s">
        <v>158</v>
      </c>
      <c r="AX45" s="93" t="s">
        <v>237</v>
      </c>
      <c r="AY45" s="43" t="s">
        <v>159</v>
      </c>
    </row>
    <row r="46" spans="1:51" s="44" customFormat="1" ht="72.75" customHeight="1" thickBot="1">
      <c r="A46" s="107" t="s">
        <v>358</v>
      </c>
      <c r="B46" s="36" t="s">
        <v>366</v>
      </c>
      <c r="C46" s="36" t="s">
        <v>367</v>
      </c>
      <c r="D46" s="36" t="s">
        <v>128</v>
      </c>
      <c r="E46" s="37" t="s">
        <v>129</v>
      </c>
      <c r="F46" s="38"/>
      <c r="G46" s="39"/>
      <c r="H46" s="39" t="s">
        <v>130</v>
      </c>
      <c r="I46" s="36" t="s">
        <v>353</v>
      </c>
      <c r="J46" s="37" t="s">
        <v>368</v>
      </c>
      <c r="K46" s="35" t="s">
        <v>133</v>
      </c>
      <c r="L46" s="36" t="s">
        <v>133</v>
      </c>
      <c r="M46" s="36" t="s">
        <v>134</v>
      </c>
      <c r="N46" s="36" t="s">
        <v>355</v>
      </c>
      <c r="O46" s="36" t="s">
        <v>369</v>
      </c>
      <c r="P46" s="37" t="s">
        <v>137</v>
      </c>
      <c r="Q46" s="35" t="s">
        <v>282</v>
      </c>
      <c r="R46" s="36" t="s">
        <v>282</v>
      </c>
      <c r="S46" s="37" t="s">
        <v>139</v>
      </c>
      <c r="T46" s="35" t="s">
        <v>183</v>
      </c>
      <c r="U46" s="36" t="s">
        <v>139</v>
      </c>
      <c r="V46" s="36" t="s">
        <v>139</v>
      </c>
      <c r="W46" s="36" t="s">
        <v>139</v>
      </c>
      <c r="X46" s="36" t="s">
        <v>139</v>
      </c>
      <c r="Y46" s="36" t="s">
        <v>139</v>
      </c>
      <c r="Z46" s="37" t="s">
        <v>139</v>
      </c>
      <c r="AA46" s="35" t="s">
        <v>147</v>
      </c>
      <c r="AB46" s="36" t="s">
        <v>147</v>
      </c>
      <c r="AC46" s="37" t="s">
        <v>175</v>
      </c>
      <c r="AD46" s="96" t="s">
        <v>149</v>
      </c>
      <c r="AE46" s="92">
        <f>+VLOOKUP(AD46,Tabla1[],2,0)</f>
        <v>2</v>
      </c>
      <c r="AF46" s="40" t="s">
        <v>149</v>
      </c>
      <c r="AG46" s="92">
        <f>+VLOOKUP(AF46,Tabla1[],2,0)</f>
        <v>2</v>
      </c>
      <c r="AH46" s="40" t="s">
        <v>149</v>
      </c>
      <c r="AI46" s="92">
        <f>VLOOKUP(AH46,Tabla1[],2,0)</f>
        <v>2</v>
      </c>
      <c r="AJ46" s="92">
        <f t="shared" si="0"/>
        <v>6</v>
      </c>
      <c r="AK46" s="97" t="str">
        <f t="shared" si="1"/>
        <v>MEDIO</v>
      </c>
      <c r="AL46" s="100" t="s">
        <v>357</v>
      </c>
      <c r="AM46" s="35" t="s">
        <v>146</v>
      </c>
      <c r="AN46" s="36" t="s">
        <v>152</v>
      </c>
      <c r="AO46" s="36" t="s">
        <v>153</v>
      </c>
      <c r="AP46" s="37" t="s">
        <v>282</v>
      </c>
      <c r="AQ46" s="41" t="s">
        <v>237</v>
      </c>
      <c r="AR46" s="42" t="s">
        <v>155</v>
      </c>
      <c r="AS46" s="42" t="s">
        <v>238</v>
      </c>
      <c r="AT46" s="42" t="s">
        <v>157</v>
      </c>
      <c r="AU46" s="78" t="s">
        <v>158</v>
      </c>
      <c r="AV46" s="79" t="s">
        <v>158</v>
      </c>
      <c r="AW46" s="80" t="s">
        <v>158</v>
      </c>
      <c r="AX46" s="93" t="s">
        <v>237</v>
      </c>
      <c r="AY46" s="43" t="s">
        <v>159</v>
      </c>
    </row>
    <row r="47" spans="1:51" s="44" customFormat="1" ht="56.25" customHeight="1" thickBot="1">
      <c r="A47" s="107" t="s">
        <v>362</v>
      </c>
      <c r="B47" s="36" t="s">
        <v>371</v>
      </c>
      <c r="C47" s="36" t="s">
        <v>372</v>
      </c>
      <c r="D47" s="36" t="s">
        <v>128</v>
      </c>
      <c r="E47" s="37" t="s">
        <v>129</v>
      </c>
      <c r="F47" s="38"/>
      <c r="G47" s="39"/>
      <c r="H47" s="39" t="s">
        <v>130</v>
      </c>
      <c r="I47" s="36" t="s">
        <v>353</v>
      </c>
      <c r="J47" s="37" t="s">
        <v>373</v>
      </c>
      <c r="K47" s="35" t="s">
        <v>133</v>
      </c>
      <c r="L47" s="36" t="s">
        <v>133</v>
      </c>
      <c r="M47" s="36" t="s">
        <v>134</v>
      </c>
      <c r="N47" s="36" t="s">
        <v>355</v>
      </c>
      <c r="O47" s="36" t="s">
        <v>374</v>
      </c>
      <c r="P47" s="37" t="s">
        <v>137</v>
      </c>
      <c r="Q47" s="35" t="s">
        <v>282</v>
      </c>
      <c r="R47" s="36" t="s">
        <v>282</v>
      </c>
      <c r="S47" s="37" t="s">
        <v>139</v>
      </c>
      <c r="T47" s="35" t="s">
        <v>183</v>
      </c>
      <c r="U47" s="36" t="s">
        <v>139</v>
      </c>
      <c r="V47" s="36" t="s">
        <v>139</v>
      </c>
      <c r="W47" s="36" t="s">
        <v>139</v>
      </c>
      <c r="X47" s="36" t="s">
        <v>139</v>
      </c>
      <c r="Y47" s="36" t="s">
        <v>139</v>
      </c>
      <c r="Z47" s="37" t="s">
        <v>139</v>
      </c>
      <c r="AA47" s="35" t="s">
        <v>147</v>
      </c>
      <c r="AB47" s="36" t="s">
        <v>147</v>
      </c>
      <c r="AC47" s="37" t="s">
        <v>175</v>
      </c>
      <c r="AD47" s="96" t="s">
        <v>149</v>
      </c>
      <c r="AE47" s="92">
        <f>+VLOOKUP(AD47,Tabla1[],2,0)</f>
        <v>2</v>
      </c>
      <c r="AF47" s="40" t="s">
        <v>150</v>
      </c>
      <c r="AG47" s="92">
        <f>+VLOOKUP(AF47,Tabla1[],2,0)</f>
        <v>4</v>
      </c>
      <c r="AH47" s="40" t="s">
        <v>150</v>
      </c>
      <c r="AI47" s="92">
        <f>VLOOKUP(AH47,Tabla1[],2,0)</f>
        <v>4</v>
      </c>
      <c r="AJ47" s="92">
        <f t="shared" si="0"/>
        <v>10</v>
      </c>
      <c r="AK47" s="97" t="str">
        <f t="shared" si="1"/>
        <v>ALTO</v>
      </c>
      <c r="AL47" s="100" t="s">
        <v>357</v>
      </c>
      <c r="AM47" s="35" t="s">
        <v>146</v>
      </c>
      <c r="AN47" s="36" t="s">
        <v>152</v>
      </c>
      <c r="AO47" s="36" t="s">
        <v>153</v>
      </c>
      <c r="AP47" s="37" t="s">
        <v>282</v>
      </c>
      <c r="AQ47" s="41" t="s">
        <v>237</v>
      </c>
      <c r="AR47" s="42" t="s">
        <v>155</v>
      </c>
      <c r="AS47" s="42" t="s">
        <v>238</v>
      </c>
      <c r="AT47" s="42" t="s">
        <v>157</v>
      </c>
      <c r="AU47" s="78" t="s">
        <v>158</v>
      </c>
      <c r="AV47" s="79" t="s">
        <v>158</v>
      </c>
      <c r="AW47" s="80" t="s">
        <v>158</v>
      </c>
      <c r="AX47" s="93" t="s">
        <v>237</v>
      </c>
      <c r="AY47" s="43" t="s">
        <v>159</v>
      </c>
    </row>
    <row r="48" spans="1:51" s="44" customFormat="1" ht="56.25" customHeight="1" thickBot="1">
      <c r="A48" s="107" t="s">
        <v>365</v>
      </c>
      <c r="B48" s="36" t="s">
        <v>376</v>
      </c>
      <c r="C48" s="36" t="s">
        <v>377</v>
      </c>
      <c r="D48" s="36" t="s">
        <v>128</v>
      </c>
      <c r="E48" s="37" t="s">
        <v>129</v>
      </c>
      <c r="F48" s="38"/>
      <c r="G48" s="39"/>
      <c r="H48" s="39" t="s">
        <v>130</v>
      </c>
      <c r="I48" s="36" t="s">
        <v>353</v>
      </c>
      <c r="J48" s="37" t="s">
        <v>373</v>
      </c>
      <c r="K48" s="35" t="s">
        <v>133</v>
      </c>
      <c r="L48" s="36" t="s">
        <v>133</v>
      </c>
      <c r="M48" s="36" t="s">
        <v>134</v>
      </c>
      <c r="N48" s="36" t="s">
        <v>355</v>
      </c>
      <c r="O48" s="36" t="s">
        <v>378</v>
      </c>
      <c r="P48" s="37" t="s">
        <v>137</v>
      </c>
      <c r="Q48" s="35" t="s">
        <v>282</v>
      </c>
      <c r="R48" s="36" t="s">
        <v>282</v>
      </c>
      <c r="S48" s="37" t="s">
        <v>139</v>
      </c>
      <c r="T48" s="35" t="s">
        <v>183</v>
      </c>
      <c r="U48" s="36" t="s">
        <v>139</v>
      </c>
      <c r="V48" s="36" t="s">
        <v>139</v>
      </c>
      <c r="W48" s="36" t="s">
        <v>139</v>
      </c>
      <c r="X48" s="36" t="s">
        <v>139</v>
      </c>
      <c r="Y48" s="36" t="s">
        <v>139</v>
      </c>
      <c r="Z48" s="37" t="s">
        <v>139</v>
      </c>
      <c r="AA48" s="35" t="s">
        <v>147</v>
      </c>
      <c r="AB48" s="36" t="s">
        <v>147</v>
      </c>
      <c r="AC48" s="37" t="s">
        <v>175</v>
      </c>
      <c r="AD48" s="96" t="s">
        <v>149</v>
      </c>
      <c r="AE48" s="92">
        <f>+VLOOKUP(AD48,Tabla1[],2,0)</f>
        <v>2</v>
      </c>
      <c r="AF48" s="40" t="s">
        <v>149</v>
      </c>
      <c r="AG48" s="92">
        <f>+VLOOKUP(AF48,Tabla1[],2,0)</f>
        <v>2</v>
      </c>
      <c r="AH48" s="40" t="s">
        <v>283</v>
      </c>
      <c r="AI48" s="92">
        <f>VLOOKUP(AH48,Tabla1[],2,0)</f>
        <v>1</v>
      </c>
      <c r="AJ48" s="92">
        <f t="shared" si="0"/>
        <v>5</v>
      </c>
      <c r="AK48" s="97" t="str">
        <f t="shared" si="1"/>
        <v>MEDIO</v>
      </c>
      <c r="AL48" s="100" t="s">
        <v>357</v>
      </c>
      <c r="AM48" s="35" t="s">
        <v>146</v>
      </c>
      <c r="AN48" s="36" t="s">
        <v>152</v>
      </c>
      <c r="AO48" s="36" t="s">
        <v>153</v>
      </c>
      <c r="AP48" s="37" t="s">
        <v>282</v>
      </c>
      <c r="AQ48" s="41" t="s">
        <v>237</v>
      </c>
      <c r="AR48" s="42" t="s">
        <v>155</v>
      </c>
      <c r="AS48" s="42" t="s">
        <v>238</v>
      </c>
      <c r="AT48" s="42" t="s">
        <v>157</v>
      </c>
      <c r="AU48" s="78" t="s">
        <v>158</v>
      </c>
      <c r="AV48" s="79" t="s">
        <v>158</v>
      </c>
      <c r="AW48" s="80" t="s">
        <v>158</v>
      </c>
      <c r="AX48" s="93" t="s">
        <v>237</v>
      </c>
      <c r="AY48" s="43" t="s">
        <v>159</v>
      </c>
    </row>
    <row r="49" spans="1:51" s="44" customFormat="1" ht="56.25" customHeight="1" thickBot="1">
      <c r="A49" s="107" t="s">
        <v>370</v>
      </c>
      <c r="B49" s="36" t="s">
        <v>380</v>
      </c>
      <c r="C49" s="36" t="s">
        <v>381</v>
      </c>
      <c r="D49" s="36" t="s">
        <v>128</v>
      </c>
      <c r="E49" s="37" t="s">
        <v>129</v>
      </c>
      <c r="F49" s="38"/>
      <c r="G49" s="39"/>
      <c r="H49" s="39" t="s">
        <v>130</v>
      </c>
      <c r="I49" s="36" t="s">
        <v>353</v>
      </c>
      <c r="J49" s="37" t="s">
        <v>354</v>
      </c>
      <c r="K49" s="35" t="s">
        <v>133</v>
      </c>
      <c r="L49" s="36" t="s">
        <v>133</v>
      </c>
      <c r="M49" s="36" t="s">
        <v>134</v>
      </c>
      <c r="N49" s="36" t="s">
        <v>355</v>
      </c>
      <c r="O49" s="36" t="s">
        <v>378</v>
      </c>
      <c r="P49" s="37" t="s">
        <v>137</v>
      </c>
      <c r="Q49" s="35" t="s">
        <v>282</v>
      </c>
      <c r="R49" s="36" t="s">
        <v>282</v>
      </c>
      <c r="S49" s="37" t="s">
        <v>139</v>
      </c>
      <c r="T49" s="35" t="s">
        <v>183</v>
      </c>
      <c r="U49" s="36" t="s">
        <v>139</v>
      </c>
      <c r="V49" s="36" t="s">
        <v>139</v>
      </c>
      <c r="W49" s="36" t="s">
        <v>139</v>
      </c>
      <c r="X49" s="36" t="s">
        <v>139</v>
      </c>
      <c r="Y49" s="36" t="s">
        <v>139</v>
      </c>
      <c r="Z49" s="37" t="s">
        <v>139</v>
      </c>
      <c r="AA49" s="35" t="s">
        <v>147</v>
      </c>
      <c r="AB49" s="36" t="s">
        <v>147</v>
      </c>
      <c r="AC49" s="37" t="s">
        <v>175</v>
      </c>
      <c r="AD49" s="96" t="s">
        <v>283</v>
      </c>
      <c r="AE49" s="92">
        <f>+VLOOKUP(AD49,Tabla1[],2,0)</f>
        <v>1</v>
      </c>
      <c r="AF49" s="40" t="s">
        <v>283</v>
      </c>
      <c r="AG49" s="92">
        <f>+VLOOKUP(AF49,Tabla1[],2,0)</f>
        <v>1</v>
      </c>
      <c r="AH49" s="40" t="s">
        <v>283</v>
      </c>
      <c r="AI49" s="92">
        <f>VLOOKUP(AH49,Tabla1[],2,0)</f>
        <v>1</v>
      </c>
      <c r="AJ49" s="92">
        <f t="shared" si="0"/>
        <v>3</v>
      </c>
      <c r="AK49" s="97" t="str">
        <f t="shared" si="1"/>
        <v>BAJO</v>
      </c>
      <c r="AL49" s="100" t="s">
        <v>357</v>
      </c>
      <c r="AM49" s="35" t="s">
        <v>146</v>
      </c>
      <c r="AN49" s="36" t="s">
        <v>152</v>
      </c>
      <c r="AO49" s="36" t="s">
        <v>153</v>
      </c>
      <c r="AP49" s="37" t="s">
        <v>282</v>
      </c>
      <c r="AQ49" s="41" t="s">
        <v>237</v>
      </c>
      <c r="AR49" s="42" t="s">
        <v>155</v>
      </c>
      <c r="AS49" s="42" t="s">
        <v>238</v>
      </c>
      <c r="AT49" s="42" t="s">
        <v>157</v>
      </c>
      <c r="AU49" s="78" t="s">
        <v>158</v>
      </c>
      <c r="AV49" s="79" t="s">
        <v>158</v>
      </c>
      <c r="AW49" s="80" t="s">
        <v>158</v>
      </c>
      <c r="AX49" s="93" t="s">
        <v>237</v>
      </c>
      <c r="AY49" s="43" t="s">
        <v>159</v>
      </c>
    </row>
    <row r="50" spans="1:51" s="44" customFormat="1" ht="56.25" customHeight="1" thickBot="1">
      <c r="A50" s="107" t="s">
        <v>375</v>
      </c>
      <c r="B50" s="36" t="s">
        <v>383</v>
      </c>
      <c r="C50" s="36" t="s">
        <v>384</v>
      </c>
      <c r="D50" s="36" t="s">
        <v>128</v>
      </c>
      <c r="E50" s="37" t="s">
        <v>129</v>
      </c>
      <c r="F50" s="38"/>
      <c r="G50" s="39"/>
      <c r="H50" s="39" t="s">
        <v>130</v>
      </c>
      <c r="I50" s="36" t="s">
        <v>353</v>
      </c>
      <c r="J50" s="37" t="s">
        <v>368</v>
      </c>
      <c r="K50" s="35" t="s">
        <v>133</v>
      </c>
      <c r="L50" s="36" t="s">
        <v>133</v>
      </c>
      <c r="M50" s="36" t="s">
        <v>134</v>
      </c>
      <c r="N50" s="36" t="s">
        <v>355</v>
      </c>
      <c r="O50" s="36" t="s">
        <v>385</v>
      </c>
      <c r="P50" s="37" t="s">
        <v>137</v>
      </c>
      <c r="Q50" s="35" t="s">
        <v>282</v>
      </c>
      <c r="R50" s="36" t="s">
        <v>282</v>
      </c>
      <c r="S50" s="37" t="s">
        <v>139</v>
      </c>
      <c r="T50" s="35" t="s">
        <v>183</v>
      </c>
      <c r="U50" s="36" t="s">
        <v>139</v>
      </c>
      <c r="V50" s="36" t="s">
        <v>139</v>
      </c>
      <c r="W50" s="36" t="s">
        <v>139</v>
      </c>
      <c r="X50" s="36" t="s">
        <v>139</v>
      </c>
      <c r="Y50" s="36" t="s">
        <v>139</v>
      </c>
      <c r="Z50" s="37" t="s">
        <v>139</v>
      </c>
      <c r="AA50" s="35" t="s">
        <v>147</v>
      </c>
      <c r="AB50" s="36" t="s">
        <v>147</v>
      </c>
      <c r="AC50" s="37" t="s">
        <v>175</v>
      </c>
      <c r="AD50" s="96" t="s">
        <v>149</v>
      </c>
      <c r="AE50" s="92">
        <f>+VLOOKUP(AD50,Tabla1[],2,0)</f>
        <v>2</v>
      </c>
      <c r="AF50" s="40" t="s">
        <v>283</v>
      </c>
      <c r="AG50" s="92">
        <f>+VLOOKUP(AF50,Tabla1[],2,0)</f>
        <v>1</v>
      </c>
      <c r="AH50" s="40" t="s">
        <v>283</v>
      </c>
      <c r="AI50" s="92">
        <f>VLOOKUP(AH50,Tabla1[],2,0)</f>
        <v>1</v>
      </c>
      <c r="AJ50" s="92">
        <f t="shared" si="0"/>
        <v>4</v>
      </c>
      <c r="AK50" s="97" t="str">
        <f t="shared" si="1"/>
        <v>BAJO</v>
      </c>
      <c r="AL50" s="100" t="s">
        <v>357</v>
      </c>
      <c r="AM50" s="35" t="s">
        <v>146</v>
      </c>
      <c r="AN50" s="36" t="s">
        <v>152</v>
      </c>
      <c r="AO50" s="36" t="s">
        <v>153</v>
      </c>
      <c r="AP50" s="37" t="s">
        <v>282</v>
      </c>
      <c r="AQ50" s="41" t="s">
        <v>237</v>
      </c>
      <c r="AR50" s="42" t="s">
        <v>155</v>
      </c>
      <c r="AS50" s="42" t="s">
        <v>238</v>
      </c>
      <c r="AT50" s="42" t="s">
        <v>157</v>
      </c>
      <c r="AU50" s="78" t="s">
        <v>158</v>
      </c>
      <c r="AV50" s="79" t="s">
        <v>158</v>
      </c>
      <c r="AW50" s="80" t="s">
        <v>158</v>
      </c>
      <c r="AX50" s="93" t="s">
        <v>237</v>
      </c>
      <c r="AY50" s="43" t="s">
        <v>159</v>
      </c>
    </row>
    <row r="51" spans="1:51" s="44" customFormat="1" ht="56.25" customHeight="1" thickBot="1">
      <c r="A51" s="107" t="s">
        <v>379</v>
      </c>
      <c r="B51" s="36" t="s">
        <v>387</v>
      </c>
      <c r="C51" s="36" t="s">
        <v>388</v>
      </c>
      <c r="D51" s="36" t="s">
        <v>128</v>
      </c>
      <c r="E51" s="37" t="s">
        <v>129</v>
      </c>
      <c r="F51" s="38"/>
      <c r="G51" s="39"/>
      <c r="H51" s="39" t="s">
        <v>130</v>
      </c>
      <c r="I51" s="36" t="s">
        <v>353</v>
      </c>
      <c r="J51" s="37" t="s">
        <v>368</v>
      </c>
      <c r="K51" s="35" t="s">
        <v>133</v>
      </c>
      <c r="L51" s="36" t="s">
        <v>133</v>
      </c>
      <c r="M51" s="36" t="s">
        <v>134</v>
      </c>
      <c r="N51" s="36" t="s">
        <v>355</v>
      </c>
      <c r="O51" s="36" t="s">
        <v>385</v>
      </c>
      <c r="P51" s="37" t="s">
        <v>137</v>
      </c>
      <c r="Q51" s="35" t="s">
        <v>282</v>
      </c>
      <c r="R51" s="36" t="s">
        <v>282</v>
      </c>
      <c r="S51" s="37" t="s">
        <v>139</v>
      </c>
      <c r="T51" s="35" t="s">
        <v>183</v>
      </c>
      <c r="U51" s="36" t="s">
        <v>139</v>
      </c>
      <c r="V51" s="36" t="s">
        <v>139</v>
      </c>
      <c r="W51" s="36" t="s">
        <v>139</v>
      </c>
      <c r="X51" s="36" t="s">
        <v>139</v>
      </c>
      <c r="Y51" s="36" t="s">
        <v>139</v>
      </c>
      <c r="Z51" s="37" t="s">
        <v>139</v>
      </c>
      <c r="AA51" s="35" t="s">
        <v>147</v>
      </c>
      <c r="AB51" s="36" t="s">
        <v>147</v>
      </c>
      <c r="AC51" s="37" t="s">
        <v>175</v>
      </c>
      <c r="AD51" s="96" t="s">
        <v>149</v>
      </c>
      <c r="AE51" s="92">
        <f>+VLOOKUP(AD51,Tabla1[],2,0)</f>
        <v>2</v>
      </c>
      <c r="AF51" s="40" t="s">
        <v>283</v>
      </c>
      <c r="AG51" s="92">
        <f>+VLOOKUP(AF51,Tabla1[],2,0)</f>
        <v>1</v>
      </c>
      <c r="AH51" s="40" t="s">
        <v>283</v>
      </c>
      <c r="AI51" s="92">
        <f>VLOOKUP(AH51,Tabla1[],2,0)</f>
        <v>1</v>
      </c>
      <c r="AJ51" s="92">
        <f t="shared" si="0"/>
        <v>4</v>
      </c>
      <c r="AK51" s="97" t="str">
        <f t="shared" si="1"/>
        <v>BAJO</v>
      </c>
      <c r="AL51" s="100" t="s">
        <v>357</v>
      </c>
      <c r="AM51" s="35" t="s">
        <v>146</v>
      </c>
      <c r="AN51" s="36" t="s">
        <v>152</v>
      </c>
      <c r="AO51" s="36" t="s">
        <v>153</v>
      </c>
      <c r="AP51" s="37" t="s">
        <v>282</v>
      </c>
      <c r="AQ51" s="41" t="s">
        <v>237</v>
      </c>
      <c r="AR51" s="42" t="s">
        <v>155</v>
      </c>
      <c r="AS51" s="42" t="s">
        <v>238</v>
      </c>
      <c r="AT51" s="42" t="s">
        <v>157</v>
      </c>
      <c r="AU51" s="78" t="s">
        <v>158</v>
      </c>
      <c r="AV51" s="79" t="s">
        <v>158</v>
      </c>
      <c r="AW51" s="80" t="s">
        <v>158</v>
      </c>
      <c r="AX51" s="93" t="s">
        <v>237</v>
      </c>
      <c r="AY51" s="43" t="s">
        <v>159</v>
      </c>
    </row>
    <row r="52" spans="1:51" s="44" customFormat="1" ht="56.25" customHeight="1" thickBot="1">
      <c r="A52" s="107" t="s">
        <v>382</v>
      </c>
      <c r="B52" s="36" t="s">
        <v>390</v>
      </c>
      <c r="C52" s="36" t="s">
        <v>391</v>
      </c>
      <c r="D52" s="36" t="s">
        <v>128</v>
      </c>
      <c r="E52" s="37" t="s">
        <v>129</v>
      </c>
      <c r="F52" s="38"/>
      <c r="G52" s="39"/>
      <c r="H52" s="39" t="s">
        <v>130</v>
      </c>
      <c r="I52" s="36" t="s">
        <v>353</v>
      </c>
      <c r="J52" s="37" t="s">
        <v>368</v>
      </c>
      <c r="K52" s="35" t="s">
        <v>133</v>
      </c>
      <c r="L52" s="36" t="s">
        <v>133</v>
      </c>
      <c r="M52" s="36" t="s">
        <v>134</v>
      </c>
      <c r="N52" s="36" t="s">
        <v>355</v>
      </c>
      <c r="O52" s="36" t="s">
        <v>221</v>
      </c>
      <c r="P52" s="37" t="s">
        <v>137</v>
      </c>
      <c r="Q52" s="35" t="s">
        <v>282</v>
      </c>
      <c r="R52" s="36" t="s">
        <v>282</v>
      </c>
      <c r="S52" s="37" t="s">
        <v>139</v>
      </c>
      <c r="T52" s="35" t="s">
        <v>183</v>
      </c>
      <c r="U52" s="36" t="s">
        <v>139</v>
      </c>
      <c r="V52" s="36" t="s">
        <v>139</v>
      </c>
      <c r="W52" s="36" t="s">
        <v>139</v>
      </c>
      <c r="X52" s="36" t="s">
        <v>139</v>
      </c>
      <c r="Y52" s="36" t="s">
        <v>139</v>
      </c>
      <c r="Z52" s="37" t="s">
        <v>139</v>
      </c>
      <c r="AA52" s="35" t="s">
        <v>147</v>
      </c>
      <c r="AB52" s="36" t="s">
        <v>147</v>
      </c>
      <c r="AC52" s="37" t="s">
        <v>175</v>
      </c>
      <c r="AD52" s="96" t="s">
        <v>283</v>
      </c>
      <c r="AE52" s="92">
        <f>+VLOOKUP(AD52,Tabla1[],2,0)</f>
        <v>1</v>
      </c>
      <c r="AF52" s="40" t="s">
        <v>149</v>
      </c>
      <c r="AG52" s="92">
        <f>+VLOOKUP(AF52,Tabla1[],2,0)</f>
        <v>2</v>
      </c>
      <c r="AH52" s="40" t="s">
        <v>150</v>
      </c>
      <c r="AI52" s="92">
        <f>VLOOKUP(AH52,Tabla1[],2,0)</f>
        <v>4</v>
      </c>
      <c r="AJ52" s="92">
        <f t="shared" si="0"/>
        <v>7</v>
      </c>
      <c r="AK52" s="97" t="str">
        <f t="shared" si="1"/>
        <v>MEDIO</v>
      </c>
      <c r="AL52" s="100" t="s">
        <v>357</v>
      </c>
      <c r="AM52" s="35" t="s">
        <v>146</v>
      </c>
      <c r="AN52" s="36" t="s">
        <v>152</v>
      </c>
      <c r="AO52" s="36" t="s">
        <v>153</v>
      </c>
      <c r="AP52" s="37" t="s">
        <v>282</v>
      </c>
      <c r="AQ52" s="41" t="s">
        <v>237</v>
      </c>
      <c r="AR52" s="42" t="s">
        <v>155</v>
      </c>
      <c r="AS52" s="42" t="s">
        <v>238</v>
      </c>
      <c r="AT52" s="42" t="s">
        <v>271</v>
      </c>
      <c r="AU52" s="78" t="s">
        <v>158</v>
      </c>
      <c r="AV52" s="79" t="s">
        <v>158</v>
      </c>
      <c r="AW52" s="80" t="s">
        <v>158</v>
      </c>
      <c r="AX52" s="93" t="s">
        <v>237</v>
      </c>
      <c r="AY52" s="43" t="s">
        <v>159</v>
      </c>
    </row>
    <row r="53" spans="1:51" s="44" customFormat="1" ht="56.25" customHeight="1" thickBot="1">
      <c r="A53" s="107" t="s">
        <v>386</v>
      </c>
      <c r="B53" s="36" t="s">
        <v>393</v>
      </c>
      <c r="C53" s="36" t="s">
        <v>394</v>
      </c>
      <c r="D53" s="36" t="s">
        <v>128</v>
      </c>
      <c r="E53" s="37" t="s">
        <v>129</v>
      </c>
      <c r="F53" s="38"/>
      <c r="G53" s="39"/>
      <c r="H53" s="39" t="s">
        <v>130</v>
      </c>
      <c r="I53" s="36" t="s">
        <v>353</v>
      </c>
      <c r="J53" s="37" t="s">
        <v>184</v>
      </c>
      <c r="K53" s="35" t="s">
        <v>133</v>
      </c>
      <c r="L53" s="36" t="s">
        <v>133</v>
      </c>
      <c r="M53" s="36" t="s">
        <v>134</v>
      </c>
      <c r="N53" s="36" t="s">
        <v>355</v>
      </c>
      <c r="O53" s="36" t="s">
        <v>221</v>
      </c>
      <c r="P53" s="37" t="s">
        <v>137</v>
      </c>
      <c r="Q53" s="35" t="s">
        <v>282</v>
      </c>
      <c r="R53" s="36" t="s">
        <v>282</v>
      </c>
      <c r="S53" s="37" t="s">
        <v>139</v>
      </c>
      <c r="T53" s="35" t="s">
        <v>183</v>
      </c>
      <c r="U53" s="36" t="s">
        <v>139</v>
      </c>
      <c r="V53" s="36" t="s">
        <v>139</v>
      </c>
      <c r="W53" s="36" t="s">
        <v>139</v>
      </c>
      <c r="X53" s="36" t="s">
        <v>139</v>
      </c>
      <c r="Y53" s="36" t="s">
        <v>139</v>
      </c>
      <c r="Z53" s="37" t="s">
        <v>139</v>
      </c>
      <c r="AA53" s="35" t="s">
        <v>147</v>
      </c>
      <c r="AB53" s="36" t="s">
        <v>147</v>
      </c>
      <c r="AC53" s="37" t="s">
        <v>175</v>
      </c>
      <c r="AD53" s="96" t="s">
        <v>149</v>
      </c>
      <c r="AE53" s="92">
        <f>+VLOOKUP(AD53,Tabla1[],2,0)</f>
        <v>2</v>
      </c>
      <c r="AF53" s="40" t="s">
        <v>149</v>
      </c>
      <c r="AG53" s="92">
        <f>+VLOOKUP(AF53,Tabla1[],2,0)</f>
        <v>2</v>
      </c>
      <c r="AH53" s="40" t="s">
        <v>149</v>
      </c>
      <c r="AI53" s="92">
        <f>VLOOKUP(AH53,Tabla1[],2,0)</f>
        <v>2</v>
      </c>
      <c r="AJ53" s="92">
        <f t="shared" si="0"/>
        <v>6</v>
      </c>
      <c r="AK53" s="97" t="str">
        <f t="shared" si="1"/>
        <v>MEDIO</v>
      </c>
      <c r="AL53" s="100" t="s">
        <v>357</v>
      </c>
      <c r="AM53" s="35" t="s">
        <v>146</v>
      </c>
      <c r="AN53" s="36" t="s">
        <v>152</v>
      </c>
      <c r="AO53" s="36" t="s">
        <v>153</v>
      </c>
      <c r="AP53" s="37" t="s">
        <v>282</v>
      </c>
      <c r="AQ53" s="41" t="s">
        <v>237</v>
      </c>
      <c r="AR53" s="42" t="s">
        <v>155</v>
      </c>
      <c r="AS53" s="42" t="s">
        <v>238</v>
      </c>
      <c r="AT53" s="42" t="s">
        <v>271</v>
      </c>
      <c r="AU53" s="78" t="s">
        <v>158</v>
      </c>
      <c r="AV53" s="79" t="s">
        <v>158</v>
      </c>
      <c r="AW53" s="80" t="s">
        <v>158</v>
      </c>
      <c r="AX53" s="93" t="s">
        <v>237</v>
      </c>
      <c r="AY53" s="43" t="s">
        <v>159</v>
      </c>
    </row>
    <row r="54" spans="1:51" s="44" customFormat="1" ht="56.25" customHeight="1" thickBot="1">
      <c r="A54" s="107" t="s">
        <v>389</v>
      </c>
      <c r="B54" s="36" t="s">
        <v>396</v>
      </c>
      <c r="C54" s="36" t="s">
        <v>397</v>
      </c>
      <c r="D54" s="36" t="s">
        <v>128</v>
      </c>
      <c r="E54" s="37" t="s">
        <v>129</v>
      </c>
      <c r="F54" s="38"/>
      <c r="G54" s="39"/>
      <c r="H54" s="39" t="s">
        <v>130</v>
      </c>
      <c r="I54" s="36" t="s">
        <v>353</v>
      </c>
      <c r="J54" s="37" t="s">
        <v>354</v>
      </c>
      <c r="K54" s="35" t="s">
        <v>133</v>
      </c>
      <c r="L54" s="36" t="s">
        <v>133</v>
      </c>
      <c r="M54" s="36" t="s">
        <v>134</v>
      </c>
      <c r="N54" s="36" t="s">
        <v>355</v>
      </c>
      <c r="O54" s="36" t="s">
        <v>221</v>
      </c>
      <c r="P54" s="37" t="s">
        <v>137</v>
      </c>
      <c r="Q54" s="35" t="s">
        <v>282</v>
      </c>
      <c r="R54" s="36" t="s">
        <v>282</v>
      </c>
      <c r="S54" s="37" t="s">
        <v>139</v>
      </c>
      <c r="T54" s="35" t="s">
        <v>183</v>
      </c>
      <c r="U54" s="36" t="s">
        <v>139</v>
      </c>
      <c r="V54" s="36" t="s">
        <v>139</v>
      </c>
      <c r="W54" s="36" t="s">
        <v>139</v>
      </c>
      <c r="X54" s="36" t="s">
        <v>139</v>
      </c>
      <c r="Y54" s="36" t="s">
        <v>139</v>
      </c>
      <c r="Z54" s="37" t="s">
        <v>139</v>
      </c>
      <c r="AA54" s="35" t="s">
        <v>147</v>
      </c>
      <c r="AB54" s="36" t="s">
        <v>147</v>
      </c>
      <c r="AC54" s="37" t="s">
        <v>175</v>
      </c>
      <c r="AD54" s="96" t="s">
        <v>283</v>
      </c>
      <c r="AE54" s="92">
        <f>+VLOOKUP(AD54,Tabla1[],2,0)</f>
        <v>1</v>
      </c>
      <c r="AF54" s="40" t="s">
        <v>283</v>
      </c>
      <c r="AG54" s="92">
        <f>+VLOOKUP(AF54,Tabla1[],2,0)</f>
        <v>1</v>
      </c>
      <c r="AH54" s="40" t="s">
        <v>283</v>
      </c>
      <c r="AI54" s="92">
        <f>VLOOKUP(AH54,Tabla1[],2,0)</f>
        <v>1</v>
      </c>
      <c r="AJ54" s="92">
        <f t="shared" si="0"/>
        <v>3</v>
      </c>
      <c r="AK54" s="97" t="str">
        <f t="shared" si="1"/>
        <v>BAJO</v>
      </c>
      <c r="AL54" s="100" t="s">
        <v>357</v>
      </c>
      <c r="AM54" s="35" t="s">
        <v>146</v>
      </c>
      <c r="AN54" s="36" t="s">
        <v>152</v>
      </c>
      <c r="AO54" s="36" t="s">
        <v>153</v>
      </c>
      <c r="AP54" s="37" t="s">
        <v>282</v>
      </c>
      <c r="AQ54" s="41" t="s">
        <v>237</v>
      </c>
      <c r="AR54" s="42" t="s">
        <v>155</v>
      </c>
      <c r="AS54" s="42" t="s">
        <v>238</v>
      </c>
      <c r="AT54" s="42" t="s">
        <v>157</v>
      </c>
      <c r="AU54" s="78" t="s">
        <v>158</v>
      </c>
      <c r="AV54" s="79" t="s">
        <v>158</v>
      </c>
      <c r="AW54" s="80" t="s">
        <v>158</v>
      </c>
      <c r="AX54" s="93" t="s">
        <v>237</v>
      </c>
      <c r="AY54" s="43" t="s">
        <v>159</v>
      </c>
    </row>
    <row r="55" spans="1:51" s="44" customFormat="1" ht="56.25" customHeight="1" thickBot="1">
      <c r="A55" s="107" t="s">
        <v>392</v>
      </c>
      <c r="B55" s="36" t="s">
        <v>399</v>
      </c>
      <c r="C55" s="36" t="s">
        <v>400</v>
      </c>
      <c r="D55" s="36" t="s">
        <v>128</v>
      </c>
      <c r="E55" s="37" t="s">
        <v>129</v>
      </c>
      <c r="F55" s="38" t="s">
        <v>130</v>
      </c>
      <c r="G55" s="39"/>
      <c r="H55" s="39" t="s">
        <v>130</v>
      </c>
      <c r="I55" s="36" t="s">
        <v>353</v>
      </c>
      <c r="J55" s="37" t="s">
        <v>184</v>
      </c>
      <c r="K55" s="35" t="s">
        <v>133</v>
      </c>
      <c r="L55" s="36" t="s">
        <v>133</v>
      </c>
      <c r="M55" s="36" t="s">
        <v>134</v>
      </c>
      <c r="N55" s="36" t="s">
        <v>355</v>
      </c>
      <c r="O55" s="36" t="s">
        <v>385</v>
      </c>
      <c r="P55" s="37" t="s">
        <v>137</v>
      </c>
      <c r="Q55" s="35" t="s">
        <v>282</v>
      </c>
      <c r="R55" s="36" t="s">
        <v>282</v>
      </c>
      <c r="S55" s="37" t="s">
        <v>139</v>
      </c>
      <c r="T55" s="35" t="s">
        <v>183</v>
      </c>
      <c r="U55" s="36" t="s">
        <v>139</v>
      </c>
      <c r="V55" s="36" t="s">
        <v>139</v>
      </c>
      <c r="W55" s="36" t="s">
        <v>139</v>
      </c>
      <c r="X55" s="36" t="s">
        <v>139</v>
      </c>
      <c r="Y55" s="36" t="s">
        <v>139</v>
      </c>
      <c r="Z55" s="37" t="s">
        <v>139</v>
      </c>
      <c r="AA55" s="35" t="s">
        <v>147</v>
      </c>
      <c r="AB55" s="36" t="s">
        <v>147</v>
      </c>
      <c r="AC55" s="37" t="s">
        <v>175</v>
      </c>
      <c r="AD55" s="96" t="s">
        <v>149</v>
      </c>
      <c r="AE55" s="92">
        <f>+VLOOKUP(AD55,Tabla1[],2,0)</f>
        <v>2</v>
      </c>
      <c r="AF55" s="40" t="s">
        <v>149</v>
      </c>
      <c r="AG55" s="92">
        <f>+VLOOKUP(AF55,Tabla1[],2,0)</f>
        <v>2</v>
      </c>
      <c r="AH55" s="40" t="s">
        <v>149</v>
      </c>
      <c r="AI55" s="92">
        <f>VLOOKUP(AH55,Tabla1[],2,0)</f>
        <v>2</v>
      </c>
      <c r="AJ55" s="92">
        <f t="shared" si="0"/>
        <v>6</v>
      </c>
      <c r="AK55" s="97" t="str">
        <f t="shared" si="1"/>
        <v>MEDIO</v>
      </c>
      <c r="AL55" s="100" t="s">
        <v>357</v>
      </c>
      <c r="AM55" s="35" t="s">
        <v>146</v>
      </c>
      <c r="AN55" s="36" t="s">
        <v>152</v>
      </c>
      <c r="AO55" s="36" t="s">
        <v>153</v>
      </c>
      <c r="AP55" s="37" t="s">
        <v>282</v>
      </c>
      <c r="AQ55" s="41" t="s">
        <v>237</v>
      </c>
      <c r="AR55" s="42" t="s">
        <v>155</v>
      </c>
      <c r="AS55" s="42" t="s">
        <v>238</v>
      </c>
      <c r="AT55" s="42" t="s">
        <v>157</v>
      </c>
      <c r="AU55" s="78" t="s">
        <v>158</v>
      </c>
      <c r="AV55" s="79" t="s">
        <v>158</v>
      </c>
      <c r="AW55" s="80" t="s">
        <v>158</v>
      </c>
      <c r="AX55" s="93" t="s">
        <v>237</v>
      </c>
      <c r="AY55" s="43" t="s">
        <v>159</v>
      </c>
    </row>
    <row r="56" spans="1:51" s="44" customFormat="1" ht="56.25" customHeight="1" thickBot="1">
      <c r="A56" s="107" t="s">
        <v>395</v>
      </c>
      <c r="B56" s="36" t="s">
        <v>402</v>
      </c>
      <c r="C56" s="36" t="s">
        <v>403</v>
      </c>
      <c r="D56" s="36" t="s">
        <v>128</v>
      </c>
      <c r="E56" s="37" t="s">
        <v>129</v>
      </c>
      <c r="F56" s="38" t="s">
        <v>130</v>
      </c>
      <c r="G56" s="39"/>
      <c r="H56" s="39" t="s">
        <v>130</v>
      </c>
      <c r="I56" s="36" t="s">
        <v>353</v>
      </c>
      <c r="J56" s="37" t="s">
        <v>368</v>
      </c>
      <c r="K56" s="35" t="s">
        <v>133</v>
      </c>
      <c r="L56" s="36" t="s">
        <v>133</v>
      </c>
      <c r="M56" s="36" t="s">
        <v>134</v>
      </c>
      <c r="N56" s="36" t="s">
        <v>355</v>
      </c>
      <c r="O56" s="36" t="s">
        <v>404</v>
      </c>
      <c r="P56" s="37" t="s">
        <v>137</v>
      </c>
      <c r="Q56" s="35" t="s">
        <v>282</v>
      </c>
      <c r="R56" s="36" t="s">
        <v>282</v>
      </c>
      <c r="S56" s="37" t="s">
        <v>139</v>
      </c>
      <c r="T56" s="35" t="s">
        <v>183</v>
      </c>
      <c r="U56" s="36" t="s">
        <v>139</v>
      </c>
      <c r="V56" s="36" t="s">
        <v>139</v>
      </c>
      <c r="W56" s="36" t="s">
        <v>139</v>
      </c>
      <c r="X56" s="36" t="s">
        <v>139</v>
      </c>
      <c r="Y56" s="36" t="s">
        <v>139</v>
      </c>
      <c r="Z56" s="37" t="s">
        <v>139</v>
      </c>
      <c r="AA56" s="35" t="s">
        <v>147</v>
      </c>
      <c r="AB56" s="36" t="s">
        <v>147</v>
      </c>
      <c r="AC56" s="37" t="s">
        <v>175</v>
      </c>
      <c r="AD56" s="96" t="s">
        <v>283</v>
      </c>
      <c r="AE56" s="92">
        <f>+VLOOKUP(AD56,Tabla1[],2,0)</f>
        <v>1</v>
      </c>
      <c r="AF56" s="40" t="s">
        <v>283</v>
      </c>
      <c r="AG56" s="92">
        <f>+VLOOKUP(AF56,Tabla1[],2,0)</f>
        <v>1</v>
      </c>
      <c r="AH56" s="40" t="s">
        <v>283</v>
      </c>
      <c r="AI56" s="92">
        <f>VLOOKUP(AH56,Tabla1[],2,0)</f>
        <v>1</v>
      </c>
      <c r="AJ56" s="92">
        <f t="shared" si="0"/>
        <v>3</v>
      </c>
      <c r="AK56" s="97" t="str">
        <f t="shared" si="1"/>
        <v>BAJO</v>
      </c>
      <c r="AL56" s="100" t="s">
        <v>357</v>
      </c>
      <c r="AM56" s="35" t="s">
        <v>146</v>
      </c>
      <c r="AN56" s="36" t="s">
        <v>152</v>
      </c>
      <c r="AO56" s="36" t="s">
        <v>153</v>
      </c>
      <c r="AP56" s="37" t="s">
        <v>282</v>
      </c>
      <c r="AQ56" s="41" t="s">
        <v>237</v>
      </c>
      <c r="AR56" s="42" t="s">
        <v>155</v>
      </c>
      <c r="AS56" s="42" t="s">
        <v>238</v>
      </c>
      <c r="AT56" s="42" t="s">
        <v>157</v>
      </c>
      <c r="AU56" s="78" t="s">
        <v>158</v>
      </c>
      <c r="AV56" s="79" t="s">
        <v>158</v>
      </c>
      <c r="AW56" s="80" t="s">
        <v>158</v>
      </c>
      <c r="AX56" s="93" t="s">
        <v>237</v>
      </c>
      <c r="AY56" s="43" t="s">
        <v>159</v>
      </c>
    </row>
    <row r="57" spans="1:51" s="44" customFormat="1" ht="56.25" customHeight="1" thickBot="1">
      <c r="A57" s="107" t="s">
        <v>398</v>
      </c>
      <c r="B57" s="36" t="s">
        <v>406</v>
      </c>
      <c r="C57" s="36" t="s">
        <v>407</v>
      </c>
      <c r="D57" s="36" t="s">
        <v>128</v>
      </c>
      <c r="E57" s="37" t="s">
        <v>129</v>
      </c>
      <c r="F57" s="38" t="s">
        <v>130</v>
      </c>
      <c r="G57" s="39"/>
      <c r="H57" s="39" t="s">
        <v>130</v>
      </c>
      <c r="I57" s="36" t="s">
        <v>353</v>
      </c>
      <c r="J57" s="37" t="s">
        <v>408</v>
      </c>
      <c r="K57" s="35" t="s">
        <v>133</v>
      </c>
      <c r="L57" s="36" t="s">
        <v>133</v>
      </c>
      <c r="M57" s="36" t="s">
        <v>134</v>
      </c>
      <c r="N57" s="36" t="s">
        <v>355</v>
      </c>
      <c r="O57" s="36" t="s">
        <v>404</v>
      </c>
      <c r="P57" s="37" t="s">
        <v>137</v>
      </c>
      <c r="Q57" s="35" t="s">
        <v>282</v>
      </c>
      <c r="R57" s="36" t="s">
        <v>282</v>
      </c>
      <c r="S57" s="37" t="s">
        <v>139</v>
      </c>
      <c r="T57" s="35" t="s">
        <v>183</v>
      </c>
      <c r="U57" s="36" t="s">
        <v>139</v>
      </c>
      <c r="V57" s="36" t="s">
        <v>139</v>
      </c>
      <c r="W57" s="36" t="s">
        <v>139</v>
      </c>
      <c r="X57" s="36" t="s">
        <v>139</v>
      </c>
      <c r="Y57" s="36" t="s">
        <v>139</v>
      </c>
      <c r="Z57" s="37" t="s">
        <v>139</v>
      </c>
      <c r="AA57" s="35" t="s">
        <v>147</v>
      </c>
      <c r="AB57" s="36" t="s">
        <v>147</v>
      </c>
      <c r="AC57" s="37" t="s">
        <v>175</v>
      </c>
      <c r="AD57" s="96" t="s">
        <v>149</v>
      </c>
      <c r="AE57" s="92">
        <f>+VLOOKUP(AD57,Tabla1[],2,0)</f>
        <v>2</v>
      </c>
      <c r="AF57" s="40" t="s">
        <v>283</v>
      </c>
      <c r="AG57" s="92">
        <f>+VLOOKUP(AF57,Tabla1[],2,0)</f>
        <v>1</v>
      </c>
      <c r="AH57" s="40" t="s">
        <v>283</v>
      </c>
      <c r="AI57" s="92">
        <f>VLOOKUP(AH57,Tabla1[],2,0)</f>
        <v>1</v>
      </c>
      <c r="AJ57" s="92">
        <f t="shared" si="0"/>
        <v>4</v>
      </c>
      <c r="AK57" s="97" t="str">
        <f t="shared" si="1"/>
        <v>BAJO</v>
      </c>
      <c r="AL57" s="100" t="s">
        <v>357</v>
      </c>
      <c r="AM57" s="35" t="s">
        <v>146</v>
      </c>
      <c r="AN57" s="36" t="s">
        <v>152</v>
      </c>
      <c r="AO57" s="36" t="s">
        <v>153</v>
      </c>
      <c r="AP57" s="37" t="s">
        <v>282</v>
      </c>
      <c r="AQ57" s="41" t="s">
        <v>237</v>
      </c>
      <c r="AR57" s="42" t="s">
        <v>155</v>
      </c>
      <c r="AS57" s="42" t="s">
        <v>238</v>
      </c>
      <c r="AT57" s="42" t="s">
        <v>157</v>
      </c>
      <c r="AU57" s="78" t="s">
        <v>158</v>
      </c>
      <c r="AV57" s="79" t="s">
        <v>158</v>
      </c>
      <c r="AW57" s="80" t="s">
        <v>158</v>
      </c>
      <c r="AX57" s="93" t="s">
        <v>237</v>
      </c>
      <c r="AY57" s="43" t="s">
        <v>159</v>
      </c>
    </row>
    <row r="58" spans="1:51" s="44" customFormat="1" ht="56.25" customHeight="1" thickBot="1">
      <c r="A58" s="107" t="s">
        <v>401</v>
      </c>
      <c r="B58" s="36" t="s">
        <v>410</v>
      </c>
      <c r="C58" s="36" t="s">
        <v>411</v>
      </c>
      <c r="D58" s="36" t="s">
        <v>128</v>
      </c>
      <c r="E58" s="37" t="s">
        <v>129</v>
      </c>
      <c r="F58" s="38" t="s">
        <v>130</v>
      </c>
      <c r="G58" s="39"/>
      <c r="H58" s="39" t="s">
        <v>130</v>
      </c>
      <c r="I58" s="36" t="s">
        <v>353</v>
      </c>
      <c r="J58" s="37" t="s">
        <v>172</v>
      </c>
      <c r="K58" s="35" t="s">
        <v>133</v>
      </c>
      <c r="L58" s="36" t="s">
        <v>133</v>
      </c>
      <c r="M58" s="36" t="s">
        <v>134</v>
      </c>
      <c r="N58" s="36" t="s">
        <v>355</v>
      </c>
      <c r="O58" s="36" t="s">
        <v>412</v>
      </c>
      <c r="P58" s="37" t="s">
        <v>137</v>
      </c>
      <c r="Q58" s="35" t="s">
        <v>282</v>
      </c>
      <c r="R58" s="36" t="s">
        <v>282</v>
      </c>
      <c r="S58" s="37" t="s">
        <v>139</v>
      </c>
      <c r="T58" s="35" t="s">
        <v>183</v>
      </c>
      <c r="U58" s="36" t="s">
        <v>139</v>
      </c>
      <c r="V58" s="36" t="s">
        <v>139</v>
      </c>
      <c r="W58" s="36" t="s">
        <v>139</v>
      </c>
      <c r="X58" s="36" t="s">
        <v>139</v>
      </c>
      <c r="Y58" s="36" t="s">
        <v>139</v>
      </c>
      <c r="Z58" s="37" t="s">
        <v>139</v>
      </c>
      <c r="AA58" s="35" t="s">
        <v>147</v>
      </c>
      <c r="AB58" s="36" t="s">
        <v>147</v>
      </c>
      <c r="AC58" s="37" t="s">
        <v>175</v>
      </c>
      <c r="AD58" s="96" t="s">
        <v>149</v>
      </c>
      <c r="AE58" s="92">
        <f>+VLOOKUP(AD58,Tabla1[],2,0)</f>
        <v>2</v>
      </c>
      <c r="AF58" s="40" t="s">
        <v>283</v>
      </c>
      <c r="AG58" s="92">
        <f>+VLOOKUP(AF58,Tabla1[],2,0)</f>
        <v>1</v>
      </c>
      <c r="AH58" s="40" t="s">
        <v>283</v>
      </c>
      <c r="AI58" s="92">
        <f>VLOOKUP(AH58,Tabla1[],2,0)</f>
        <v>1</v>
      </c>
      <c r="AJ58" s="92">
        <f t="shared" si="0"/>
        <v>4</v>
      </c>
      <c r="AK58" s="97" t="str">
        <f t="shared" si="1"/>
        <v>BAJO</v>
      </c>
      <c r="AL58" s="100" t="s">
        <v>357</v>
      </c>
      <c r="AM58" s="35" t="s">
        <v>146</v>
      </c>
      <c r="AN58" s="36" t="s">
        <v>152</v>
      </c>
      <c r="AO58" s="36" t="s">
        <v>153</v>
      </c>
      <c r="AP58" s="37" t="s">
        <v>282</v>
      </c>
      <c r="AQ58" s="41" t="s">
        <v>237</v>
      </c>
      <c r="AR58" s="42" t="s">
        <v>155</v>
      </c>
      <c r="AS58" s="42" t="s">
        <v>238</v>
      </c>
      <c r="AT58" s="42" t="s">
        <v>247</v>
      </c>
      <c r="AU58" s="78" t="s">
        <v>158</v>
      </c>
      <c r="AV58" s="79" t="s">
        <v>158</v>
      </c>
      <c r="AW58" s="80" t="s">
        <v>158</v>
      </c>
      <c r="AX58" s="93" t="s">
        <v>237</v>
      </c>
      <c r="AY58" s="43" t="s">
        <v>159</v>
      </c>
    </row>
    <row r="59" spans="1:51" s="44" customFormat="1" ht="56.25" customHeight="1" thickBot="1">
      <c r="A59" s="107" t="s">
        <v>405</v>
      </c>
      <c r="B59" s="36" t="s">
        <v>414</v>
      </c>
      <c r="C59" s="36" t="s">
        <v>415</v>
      </c>
      <c r="D59" s="36" t="s">
        <v>128</v>
      </c>
      <c r="E59" s="37" t="s">
        <v>129</v>
      </c>
      <c r="F59" s="38" t="s">
        <v>130</v>
      </c>
      <c r="G59" s="39"/>
      <c r="H59" s="39" t="s">
        <v>130</v>
      </c>
      <c r="I59" s="36" t="s">
        <v>353</v>
      </c>
      <c r="J59" s="37" t="s">
        <v>408</v>
      </c>
      <c r="K59" s="35" t="s">
        <v>133</v>
      </c>
      <c r="L59" s="36" t="s">
        <v>133</v>
      </c>
      <c r="M59" s="36" t="s">
        <v>134</v>
      </c>
      <c r="N59" s="36" t="s">
        <v>355</v>
      </c>
      <c r="O59" s="36" t="s">
        <v>416</v>
      </c>
      <c r="P59" s="37" t="s">
        <v>137</v>
      </c>
      <c r="Q59" s="35" t="s">
        <v>282</v>
      </c>
      <c r="R59" s="36" t="s">
        <v>282</v>
      </c>
      <c r="S59" s="37" t="s">
        <v>139</v>
      </c>
      <c r="T59" s="35" t="s">
        <v>183</v>
      </c>
      <c r="U59" s="36" t="s">
        <v>139</v>
      </c>
      <c r="V59" s="36" t="s">
        <v>139</v>
      </c>
      <c r="W59" s="36" t="s">
        <v>139</v>
      </c>
      <c r="X59" s="36" t="s">
        <v>139</v>
      </c>
      <c r="Y59" s="36" t="s">
        <v>139</v>
      </c>
      <c r="Z59" s="37" t="s">
        <v>139</v>
      </c>
      <c r="AA59" s="35" t="s">
        <v>147</v>
      </c>
      <c r="AB59" s="36" t="s">
        <v>147</v>
      </c>
      <c r="AC59" s="37" t="s">
        <v>175</v>
      </c>
      <c r="AD59" s="96" t="s">
        <v>149</v>
      </c>
      <c r="AE59" s="92">
        <f>+VLOOKUP(AD59,Tabla1[],2,0)</f>
        <v>2</v>
      </c>
      <c r="AF59" s="40" t="s">
        <v>149</v>
      </c>
      <c r="AG59" s="92">
        <f>+VLOOKUP(AF59,Tabla1[],2,0)</f>
        <v>2</v>
      </c>
      <c r="AH59" s="40" t="s">
        <v>149</v>
      </c>
      <c r="AI59" s="92">
        <f>VLOOKUP(AH59,Tabla1[],2,0)</f>
        <v>2</v>
      </c>
      <c r="AJ59" s="92">
        <f t="shared" si="0"/>
        <v>6</v>
      </c>
      <c r="AK59" s="97" t="str">
        <f t="shared" si="1"/>
        <v>MEDIO</v>
      </c>
      <c r="AL59" s="100" t="s">
        <v>357</v>
      </c>
      <c r="AM59" s="35" t="s">
        <v>146</v>
      </c>
      <c r="AN59" s="36" t="s">
        <v>152</v>
      </c>
      <c r="AO59" s="36" t="s">
        <v>153</v>
      </c>
      <c r="AP59" s="37" t="s">
        <v>282</v>
      </c>
      <c r="AQ59" s="41" t="s">
        <v>237</v>
      </c>
      <c r="AR59" s="42" t="s">
        <v>155</v>
      </c>
      <c r="AS59" s="42" t="s">
        <v>238</v>
      </c>
      <c r="AT59" s="42" t="s">
        <v>247</v>
      </c>
      <c r="AU59" s="78" t="s">
        <v>158</v>
      </c>
      <c r="AV59" s="79" t="s">
        <v>158</v>
      </c>
      <c r="AW59" s="80" t="s">
        <v>158</v>
      </c>
      <c r="AX59" s="93" t="s">
        <v>237</v>
      </c>
      <c r="AY59" s="43" t="s">
        <v>159</v>
      </c>
    </row>
    <row r="60" spans="1:51" s="44" customFormat="1" ht="67.5" customHeight="1" thickBot="1">
      <c r="A60" s="107" t="s">
        <v>409</v>
      </c>
      <c r="B60" s="36" t="s">
        <v>418</v>
      </c>
      <c r="C60" s="36" t="s">
        <v>419</v>
      </c>
      <c r="D60" s="36" t="s">
        <v>128</v>
      </c>
      <c r="E60" s="37" t="s">
        <v>129</v>
      </c>
      <c r="F60" s="38"/>
      <c r="G60" s="39"/>
      <c r="H60" s="39" t="s">
        <v>158</v>
      </c>
      <c r="I60" s="36" t="s">
        <v>353</v>
      </c>
      <c r="J60" s="37" t="s">
        <v>184</v>
      </c>
      <c r="K60" s="35" t="s">
        <v>133</v>
      </c>
      <c r="L60" s="36" t="s">
        <v>133</v>
      </c>
      <c r="M60" s="36" t="s">
        <v>134</v>
      </c>
      <c r="N60" s="36" t="s">
        <v>355</v>
      </c>
      <c r="O60" s="36" t="s">
        <v>374</v>
      </c>
      <c r="P60" s="37" t="s">
        <v>137</v>
      </c>
      <c r="Q60" s="35" t="s">
        <v>282</v>
      </c>
      <c r="R60" s="36" t="s">
        <v>282</v>
      </c>
      <c r="S60" s="37" t="s">
        <v>139</v>
      </c>
      <c r="T60" s="35" t="s">
        <v>183</v>
      </c>
      <c r="U60" s="36" t="s">
        <v>139</v>
      </c>
      <c r="V60" s="36" t="s">
        <v>139</v>
      </c>
      <c r="W60" s="36" t="s">
        <v>139</v>
      </c>
      <c r="X60" s="36" t="s">
        <v>139</v>
      </c>
      <c r="Y60" s="36" t="s">
        <v>139</v>
      </c>
      <c r="Z60" s="37" t="s">
        <v>139</v>
      </c>
      <c r="AA60" s="35" t="s">
        <v>147</v>
      </c>
      <c r="AB60" s="36" t="s">
        <v>147</v>
      </c>
      <c r="AC60" s="37" t="s">
        <v>175</v>
      </c>
      <c r="AD60" s="96" t="s">
        <v>149</v>
      </c>
      <c r="AE60" s="92">
        <f>+VLOOKUP(AD60,Tabla1[],2,0)</f>
        <v>2</v>
      </c>
      <c r="AF60" s="40" t="s">
        <v>149</v>
      </c>
      <c r="AG60" s="92">
        <f>+VLOOKUP(AF60,Tabla1[],2,0)</f>
        <v>2</v>
      </c>
      <c r="AH60" s="40" t="s">
        <v>150</v>
      </c>
      <c r="AI60" s="92">
        <f>VLOOKUP(AH60,Tabla1[],2,0)</f>
        <v>4</v>
      </c>
      <c r="AJ60" s="92">
        <f t="shared" si="0"/>
        <v>8</v>
      </c>
      <c r="AK60" s="97" t="str">
        <f t="shared" si="1"/>
        <v>MEDIO</v>
      </c>
      <c r="AL60" s="100" t="s">
        <v>357</v>
      </c>
      <c r="AM60" s="35" t="s">
        <v>146</v>
      </c>
      <c r="AN60" s="36" t="s">
        <v>152</v>
      </c>
      <c r="AO60" s="36" t="s">
        <v>153</v>
      </c>
      <c r="AP60" s="37" t="s">
        <v>282</v>
      </c>
      <c r="AQ60" s="41" t="s">
        <v>237</v>
      </c>
      <c r="AR60" s="42" t="s">
        <v>155</v>
      </c>
      <c r="AS60" s="42" t="s">
        <v>238</v>
      </c>
      <c r="AT60" s="42" t="s">
        <v>157</v>
      </c>
      <c r="AU60" s="78" t="s">
        <v>158</v>
      </c>
      <c r="AV60" s="79" t="s">
        <v>158</v>
      </c>
      <c r="AW60" s="80" t="s">
        <v>158</v>
      </c>
      <c r="AX60" s="93" t="s">
        <v>237</v>
      </c>
      <c r="AY60" s="43" t="s">
        <v>159</v>
      </c>
    </row>
    <row r="61" spans="1:51" s="44" customFormat="1" ht="56.25" customHeight="1" thickBot="1">
      <c r="A61" s="107" t="s">
        <v>413</v>
      </c>
      <c r="B61" s="36" t="s">
        <v>421</v>
      </c>
      <c r="C61" s="36" t="s">
        <v>422</v>
      </c>
      <c r="D61" s="36" t="s">
        <v>128</v>
      </c>
      <c r="E61" s="37" t="s">
        <v>129</v>
      </c>
      <c r="F61" s="38"/>
      <c r="G61" s="39"/>
      <c r="H61" s="39" t="s">
        <v>158</v>
      </c>
      <c r="I61" s="36" t="s">
        <v>353</v>
      </c>
      <c r="J61" s="37" t="s">
        <v>368</v>
      </c>
      <c r="K61" s="35" t="s">
        <v>133</v>
      </c>
      <c r="L61" s="36" t="s">
        <v>133</v>
      </c>
      <c r="M61" s="36" t="s">
        <v>134</v>
      </c>
      <c r="N61" s="36" t="s">
        <v>355</v>
      </c>
      <c r="O61" s="36" t="s">
        <v>423</v>
      </c>
      <c r="P61" s="37" t="s">
        <v>137</v>
      </c>
      <c r="Q61" s="35" t="s">
        <v>282</v>
      </c>
      <c r="R61" s="36" t="s">
        <v>282</v>
      </c>
      <c r="S61" s="37" t="s">
        <v>139</v>
      </c>
      <c r="T61" s="35" t="s">
        <v>183</v>
      </c>
      <c r="U61" s="36" t="s">
        <v>139</v>
      </c>
      <c r="V61" s="36" t="s">
        <v>139</v>
      </c>
      <c r="W61" s="36" t="s">
        <v>139</v>
      </c>
      <c r="X61" s="36" t="s">
        <v>139</v>
      </c>
      <c r="Y61" s="36" t="s">
        <v>139</v>
      </c>
      <c r="Z61" s="37" t="s">
        <v>139</v>
      </c>
      <c r="AA61" s="35" t="s">
        <v>147</v>
      </c>
      <c r="AB61" s="36" t="s">
        <v>147</v>
      </c>
      <c r="AC61" s="37" t="s">
        <v>175</v>
      </c>
      <c r="AD61" s="96" t="s">
        <v>149</v>
      </c>
      <c r="AE61" s="92">
        <f>+VLOOKUP(AD61,Tabla1[],2,0)</f>
        <v>2</v>
      </c>
      <c r="AF61" s="40" t="s">
        <v>150</v>
      </c>
      <c r="AG61" s="92">
        <f>+VLOOKUP(AF61,Tabla1[],2,0)</f>
        <v>4</v>
      </c>
      <c r="AH61" s="40" t="s">
        <v>149</v>
      </c>
      <c r="AI61" s="92">
        <f>VLOOKUP(AH61,Tabla1[],2,0)</f>
        <v>2</v>
      </c>
      <c r="AJ61" s="92">
        <f t="shared" si="0"/>
        <v>8</v>
      </c>
      <c r="AK61" s="97" t="str">
        <f t="shared" si="1"/>
        <v>MEDIO</v>
      </c>
      <c r="AL61" s="100" t="s">
        <v>357</v>
      </c>
      <c r="AM61" s="35" t="s">
        <v>146</v>
      </c>
      <c r="AN61" s="36" t="s">
        <v>152</v>
      </c>
      <c r="AO61" s="36" t="s">
        <v>153</v>
      </c>
      <c r="AP61" s="37" t="s">
        <v>282</v>
      </c>
      <c r="AQ61" s="41" t="s">
        <v>237</v>
      </c>
      <c r="AR61" s="42" t="s">
        <v>155</v>
      </c>
      <c r="AS61" s="42" t="s">
        <v>238</v>
      </c>
      <c r="AT61" s="42" t="s">
        <v>157</v>
      </c>
      <c r="AU61" s="78" t="s">
        <v>158</v>
      </c>
      <c r="AV61" s="79" t="s">
        <v>158</v>
      </c>
      <c r="AW61" s="80" t="s">
        <v>158</v>
      </c>
      <c r="AX61" s="93" t="s">
        <v>237</v>
      </c>
      <c r="AY61" s="43" t="s">
        <v>159</v>
      </c>
    </row>
    <row r="62" spans="1:51" s="44" customFormat="1" ht="56.25" customHeight="1" thickBot="1">
      <c r="A62" s="107" t="s">
        <v>417</v>
      </c>
      <c r="B62" s="36" t="s">
        <v>425</v>
      </c>
      <c r="C62" s="36" t="s">
        <v>426</v>
      </c>
      <c r="D62" s="36" t="s">
        <v>128</v>
      </c>
      <c r="E62" s="37" t="s">
        <v>129</v>
      </c>
      <c r="F62" s="38"/>
      <c r="G62" s="39"/>
      <c r="H62" s="39" t="s">
        <v>158</v>
      </c>
      <c r="I62" s="36" t="s">
        <v>353</v>
      </c>
      <c r="J62" s="37" t="s">
        <v>184</v>
      </c>
      <c r="K62" s="35" t="s">
        <v>133</v>
      </c>
      <c r="L62" s="36" t="s">
        <v>133</v>
      </c>
      <c r="M62" s="36" t="s">
        <v>134</v>
      </c>
      <c r="N62" s="36" t="s">
        <v>355</v>
      </c>
      <c r="O62" s="36" t="s">
        <v>427</v>
      </c>
      <c r="P62" s="37" t="s">
        <v>428</v>
      </c>
      <c r="Q62" s="35" t="s">
        <v>282</v>
      </c>
      <c r="R62" s="36" t="s">
        <v>282</v>
      </c>
      <c r="S62" s="37" t="s">
        <v>139</v>
      </c>
      <c r="T62" s="35" t="s">
        <v>183</v>
      </c>
      <c r="U62" s="36" t="s">
        <v>139</v>
      </c>
      <c r="V62" s="36" t="s">
        <v>139</v>
      </c>
      <c r="W62" s="36" t="s">
        <v>139</v>
      </c>
      <c r="X62" s="36" t="s">
        <v>139</v>
      </c>
      <c r="Y62" s="36" t="s">
        <v>139</v>
      </c>
      <c r="Z62" s="37" t="s">
        <v>139</v>
      </c>
      <c r="AA62" s="35" t="s">
        <v>147</v>
      </c>
      <c r="AB62" s="36" t="s">
        <v>147</v>
      </c>
      <c r="AC62" s="37" t="s">
        <v>175</v>
      </c>
      <c r="AD62" s="96" t="s">
        <v>149</v>
      </c>
      <c r="AE62" s="92">
        <f>+VLOOKUP(AD62,Tabla1[],2,0)</f>
        <v>2</v>
      </c>
      <c r="AF62" s="40" t="s">
        <v>150</v>
      </c>
      <c r="AG62" s="92">
        <f>+VLOOKUP(AF62,Tabla1[],2,0)</f>
        <v>4</v>
      </c>
      <c r="AH62" s="40" t="s">
        <v>150</v>
      </c>
      <c r="AI62" s="92">
        <f>VLOOKUP(AH62,Tabla1[],2,0)</f>
        <v>4</v>
      </c>
      <c r="AJ62" s="92">
        <f t="shared" si="0"/>
        <v>10</v>
      </c>
      <c r="AK62" s="97" t="str">
        <f t="shared" si="1"/>
        <v>ALTO</v>
      </c>
      <c r="AL62" s="100" t="s">
        <v>357</v>
      </c>
      <c r="AM62" s="35" t="s">
        <v>146</v>
      </c>
      <c r="AN62" s="36" t="s">
        <v>152</v>
      </c>
      <c r="AO62" s="36" t="s">
        <v>153</v>
      </c>
      <c r="AP62" s="37" t="s">
        <v>282</v>
      </c>
      <c r="AQ62" s="41" t="s">
        <v>237</v>
      </c>
      <c r="AR62" s="42" t="s">
        <v>155</v>
      </c>
      <c r="AS62" s="42" t="s">
        <v>238</v>
      </c>
      <c r="AT62" s="42" t="s">
        <v>157</v>
      </c>
      <c r="AU62" s="78" t="s">
        <v>158</v>
      </c>
      <c r="AV62" s="79" t="s">
        <v>158</v>
      </c>
      <c r="AW62" s="80" t="s">
        <v>158</v>
      </c>
      <c r="AX62" s="93" t="s">
        <v>237</v>
      </c>
      <c r="AY62" s="43" t="s">
        <v>159</v>
      </c>
    </row>
    <row r="63" spans="1:51" s="44" customFormat="1" ht="72" customHeight="1" thickBot="1">
      <c r="A63" s="107" t="s">
        <v>420</v>
      </c>
      <c r="B63" s="36" t="s">
        <v>430</v>
      </c>
      <c r="C63" s="36" t="s">
        <v>431</v>
      </c>
      <c r="D63" s="36" t="s">
        <v>128</v>
      </c>
      <c r="E63" s="37" t="s">
        <v>129</v>
      </c>
      <c r="F63" s="38"/>
      <c r="G63" s="39"/>
      <c r="H63" s="39" t="s">
        <v>158</v>
      </c>
      <c r="I63" s="36" t="s">
        <v>353</v>
      </c>
      <c r="J63" s="37" t="s">
        <v>354</v>
      </c>
      <c r="K63" s="35" t="s">
        <v>133</v>
      </c>
      <c r="L63" s="36" t="s">
        <v>133</v>
      </c>
      <c r="M63" s="36" t="s">
        <v>134</v>
      </c>
      <c r="N63" s="36" t="s">
        <v>355</v>
      </c>
      <c r="O63" s="36" t="s">
        <v>432</v>
      </c>
      <c r="P63" s="37" t="s">
        <v>428</v>
      </c>
      <c r="Q63" s="35" t="s">
        <v>282</v>
      </c>
      <c r="R63" s="36" t="s">
        <v>282</v>
      </c>
      <c r="S63" s="37" t="s">
        <v>139</v>
      </c>
      <c r="T63" s="35" t="s">
        <v>183</v>
      </c>
      <c r="U63" s="36" t="s">
        <v>139</v>
      </c>
      <c r="V63" s="36" t="s">
        <v>139</v>
      </c>
      <c r="W63" s="36" t="s">
        <v>139</v>
      </c>
      <c r="X63" s="36" t="s">
        <v>139</v>
      </c>
      <c r="Y63" s="36" t="s">
        <v>139</v>
      </c>
      <c r="Z63" s="37" t="s">
        <v>139</v>
      </c>
      <c r="AA63" s="35" t="s">
        <v>147</v>
      </c>
      <c r="AB63" s="36" t="s">
        <v>147</v>
      </c>
      <c r="AC63" s="37" t="s">
        <v>175</v>
      </c>
      <c r="AD63" s="96" t="s">
        <v>283</v>
      </c>
      <c r="AE63" s="92">
        <f>+VLOOKUP(AD63,Tabla1[],2,0)</f>
        <v>1</v>
      </c>
      <c r="AF63" s="40" t="s">
        <v>150</v>
      </c>
      <c r="AG63" s="92">
        <f>+VLOOKUP(AF63,Tabla1[],2,0)</f>
        <v>4</v>
      </c>
      <c r="AH63" s="40" t="s">
        <v>150</v>
      </c>
      <c r="AI63" s="92">
        <f>VLOOKUP(AH63,Tabla1[],2,0)</f>
        <v>4</v>
      </c>
      <c r="AJ63" s="92">
        <f t="shared" si="0"/>
        <v>9</v>
      </c>
      <c r="AK63" s="97" t="str">
        <f t="shared" si="1"/>
        <v>ALTO</v>
      </c>
      <c r="AL63" s="100" t="s">
        <v>357</v>
      </c>
      <c r="AM63" s="35" t="s">
        <v>146</v>
      </c>
      <c r="AN63" s="36" t="s">
        <v>152</v>
      </c>
      <c r="AO63" s="36" t="s">
        <v>153</v>
      </c>
      <c r="AP63" s="37" t="s">
        <v>282</v>
      </c>
      <c r="AQ63" s="41" t="s">
        <v>237</v>
      </c>
      <c r="AR63" s="42" t="s">
        <v>155</v>
      </c>
      <c r="AS63" s="42" t="s">
        <v>238</v>
      </c>
      <c r="AT63" s="42" t="s">
        <v>247</v>
      </c>
      <c r="AU63" s="78" t="s">
        <v>158</v>
      </c>
      <c r="AV63" s="79" t="s">
        <v>158</v>
      </c>
      <c r="AW63" s="80" t="s">
        <v>158</v>
      </c>
      <c r="AX63" s="93" t="s">
        <v>237</v>
      </c>
      <c r="AY63" s="43" t="s">
        <v>159</v>
      </c>
    </row>
    <row r="64" spans="1:51" s="44" customFormat="1" ht="56.25" customHeight="1" thickBot="1">
      <c r="A64" s="107" t="s">
        <v>424</v>
      </c>
      <c r="B64" s="36" t="s">
        <v>434</v>
      </c>
      <c r="C64" s="36" t="s">
        <v>435</v>
      </c>
      <c r="D64" s="36" t="s">
        <v>128</v>
      </c>
      <c r="E64" s="37" t="s">
        <v>129</v>
      </c>
      <c r="F64" s="38"/>
      <c r="G64" s="39"/>
      <c r="H64" s="39" t="s">
        <v>158</v>
      </c>
      <c r="I64" s="36" t="s">
        <v>353</v>
      </c>
      <c r="J64" s="37" t="s">
        <v>184</v>
      </c>
      <c r="K64" s="35" t="s">
        <v>133</v>
      </c>
      <c r="L64" s="36" t="s">
        <v>133</v>
      </c>
      <c r="M64" s="36" t="s">
        <v>134</v>
      </c>
      <c r="N64" s="36" t="s">
        <v>355</v>
      </c>
      <c r="O64" s="36" t="s">
        <v>436</v>
      </c>
      <c r="P64" s="37" t="s">
        <v>428</v>
      </c>
      <c r="Q64" s="35" t="s">
        <v>282</v>
      </c>
      <c r="R64" s="36" t="s">
        <v>282</v>
      </c>
      <c r="S64" s="37" t="s">
        <v>139</v>
      </c>
      <c r="T64" s="35" t="s">
        <v>183</v>
      </c>
      <c r="U64" s="36" t="s">
        <v>139</v>
      </c>
      <c r="V64" s="36" t="s">
        <v>139</v>
      </c>
      <c r="W64" s="36" t="s">
        <v>139</v>
      </c>
      <c r="X64" s="36" t="s">
        <v>139</v>
      </c>
      <c r="Y64" s="36" t="s">
        <v>139</v>
      </c>
      <c r="Z64" s="37" t="s">
        <v>139</v>
      </c>
      <c r="AA64" s="35" t="s">
        <v>147</v>
      </c>
      <c r="AB64" s="36" t="s">
        <v>147</v>
      </c>
      <c r="AC64" s="37" t="s">
        <v>175</v>
      </c>
      <c r="AD64" s="96" t="s">
        <v>149</v>
      </c>
      <c r="AE64" s="92">
        <f>+VLOOKUP(AD64,Tabla1[],2,0)</f>
        <v>2</v>
      </c>
      <c r="AF64" s="40" t="s">
        <v>283</v>
      </c>
      <c r="AG64" s="92">
        <f>+VLOOKUP(AF64,Tabla1[],2,0)</f>
        <v>1</v>
      </c>
      <c r="AH64" s="40" t="s">
        <v>283</v>
      </c>
      <c r="AI64" s="92">
        <f>VLOOKUP(AH64,Tabla1[],2,0)</f>
        <v>1</v>
      </c>
      <c r="AJ64" s="92">
        <f t="shared" si="0"/>
        <v>4</v>
      </c>
      <c r="AK64" s="97" t="str">
        <f t="shared" si="1"/>
        <v>BAJO</v>
      </c>
      <c r="AL64" s="100" t="s">
        <v>357</v>
      </c>
      <c r="AM64" s="35" t="s">
        <v>146</v>
      </c>
      <c r="AN64" s="36" t="s">
        <v>152</v>
      </c>
      <c r="AO64" s="36" t="s">
        <v>153</v>
      </c>
      <c r="AP64" s="37" t="s">
        <v>282</v>
      </c>
      <c r="AQ64" s="41" t="s">
        <v>237</v>
      </c>
      <c r="AR64" s="42" t="s">
        <v>155</v>
      </c>
      <c r="AS64" s="42" t="s">
        <v>238</v>
      </c>
      <c r="AT64" s="42" t="s">
        <v>247</v>
      </c>
      <c r="AU64" s="78" t="s">
        <v>158</v>
      </c>
      <c r="AV64" s="79" t="s">
        <v>158</v>
      </c>
      <c r="AW64" s="80" t="s">
        <v>158</v>
      </c>
      <c r="AX64" s="93" t="s">
        <v>237</v>
      </c>
      <c r="AY64" s="43" t="s">
        <v>159</v>
      </c>
    </row>
    <row r="65" spans="1:51" s="44" customFormat="1" ht="56.25" customHeight="1" thickBot="1">
      <c r="A65" s="107" t="s">
        <v>429</v>
      </c>
      <c r="B65" s="36" t="s">
        <v>438</v>
      </c>
      <c r="C65" s="36" t="s">
        <v>439</v>
      </c>
      <c r="D65" s="36" t="s">
        <v>128</v>
      </c>
      <c r="E65" s="37" t="s">
        <v>129</v>
      </c>
      <c r="F65" s="38"/>
      <c r="G65" s="39"/>
      <c r="H65" s="39" t="s">
        <v>158</v>
      </c>
      <c r="I65" s="36" t="s">
        <v>440</v>
      </c>
      <c r="J65" s="37" t="s">
        <v>227</v>
      </c>
      <c r="K65" s="35" t="s">
        <v>133</v>
      </c>
      <c r="L65" s="36" t="s">
        <v>133</v>
      </c>
      <c r="M65" s="36" t="s">
        <v>134</v>
      </c>
      <c r="N65" s="36" t="s">
        <v>355</v>
      </c>
      <c r="O65" s="36" t="s">
        <v>441</v>
      </c>
      <c r="P65" s="37" t="s">
        <v>428</v>
      </c>
      <c r="Q65" s="35" t="s">
        <v>282</v>
      </c>
      <c r="R65" s="36" t="s">
        <v>282</v>
      </c>
      <c r="S65" s="37" t="s">
        <v>139</v>
      </c>
      <c r="T65" s="35" t="s">
        <v>183</v>
      </c>
      <c r="U65" s="36" t="s">
        <v>139</v>
      </c>
      <c r="V65" s="36" t="s">
        <v>139</v>
      </c>
      <c r="W65" s="36" t="s">
        <v>139</v>
      </c>
      <c r="X65" s="36" t="s">
        <v>139</v>
      </c>
      <c r="Y65" s="36" t="s">
        <v>139</v>
      </c>
      <c r="Z65" s="37" t="s">
        <v>139</v>
      </c>
      <c r="AA65" s="35" t="s">
        <v>147</v>
      </c>
      <c r="AB65" s="36" t="s">
        <v>147</v>
      </c>
      <c r="AC65" s="37" t="s">
        <v>175</v>
      </c>
      <c r="AD65" s="96" t="s">
        <v>149</v>
      </c>
      <c r="AE65" s="92">
        <f>+VLOOKUP(AD65,Tabla1[],2,0)</f>
        <v>2</v>
      </c>
      <c r="AF65" s="40" t="s">
        <v>149</v>
      </c>
      <c r="AG65" s="92">
        <f>+VLOOKUP(AF65,Tabla1[],2,0)</f>
        <v>2</v>
      </c>
      <c r="AH65" s="40" t="s">
        <v>149</v>
      </c>
      <c r="AI65" s="92">
        <f>VLOOKUP(AH65,Tabla1[],2,0)</f>
        <v>2</v>
      </c>
      <c r="AJ65" s="92">
        <f t="shared" si="0"/>
        <v>6</v>
      </c>
      <c r="AK65" s="97" t="str">
        <f t="shared" si="1"/>
        <v>MEDIO</v>
      </c>
      <c r="AL65" s="100" t="s">
        <v>357</v>
      </c>
      <c r="AM65" s="35" t="s">
        <v>146</v>
      </c>
      <c r="AN65" s="36" t="s">
        <v>152</v>
      </c>
      <c r="AO65" s="36" t="s">
        <v>153</v>
      </c>
      <c r="AP65" s="37" t="s">
        <v>282</v>
      </c>
      <c r="AQ65" s="41" t="s">
        <v>708</v>
      </c>
      <c r="AR65" s="42" t="s">
        <v>155</v>
      </c>
      <c r="AS65" s="42" t="s">
        <v>442</v>
      </c>
      <c r="AT65" s="42" t="s">
        <v>157</v>
      </c>
      <c r="AU65" s="78" t="s">
        <v>158</v>
      </c>
      <c r="AV65" s="79" t="s">
        <v>158</v>
      </c>
      <c r="AW65" s="80" t="s">
        <v>158</v>
      </c>
      <c r="AX65" s="93" t="s">
        <v>237</v>
      </c>
      <c r="AY65" s="43" t="s">
        <v>159</v>
      </c>
    </row>
    <row r="66" spans="1:51" s="44" customFormat="1" ht="56.25" customHeight="1" thickBot="1">
      <c r="A66" s="107" t="s">
        <v>433</v>
      </c>
      <c r="B66" s="36" t="s">
        <v>444</v>
      </c>
      <c r="C66" s="36" t="s">
        <v>445</v>
      </c>
      <c r="D66" s="36" t="s">
        <v>128</v>
      </c>
      <c r="E66" s="37" t="s">
        <v>129</v>
      </c>
      <c r="F66" s="38" t="s">
        <v>158</v>
      </c>
      <c r="G66" s="39"/>
      <c r="H66" s="39" t="s">
        <v>158</v>
      </c>
      <c r="I66" s="36" t="s">
        <v>446</v>
      </c>
      <c r="J66" s="37" t="s">
        <v>132</v>
      </c>
      <c r="K66" s="35" t="s">
        <v>133</v>
      </c>
      <c r="L66" s="36" t="s">
        <v>133</v>
      </c>
      <c r="M66" s="36" t="s">
        <v>134</v>
      </c>
      <c r="N66" s="36" t="s">
        <v>447</v>
      </c>
      <c r="O66" s="36" t="s">
        <v>448</v>
      </c>
      <c r="P66" s="37" t="s">
        <v>428</v>
      </c>
      <c r="Q66" s="35" t="s">
        <v>449</v>
      </c>
      <c r="R66" s="36" t="s">
        <v>449</v>
      </c>
      <c r="S66" s="37" t="s">
        <v>139</v>
      </c>
      <c r="T66" s="35" t="s">
        <v>183</v>
      </c>
      <c r="U66" s="36" t="s">
        <v>139</v>
      </c>
      <c r="V66" s="36" t="s">
        <v>139</v>
      </c>
      <c r="W66" s="36" t="s">
        <v>139</v>
      </c>
      <c r="X66" s="36" t="s">
        <v>139</v>
      </c>
      <c r="Y66" s="36" t="s">
        <v>139</v>
      </c>
      <c r="Z66" s="37" t="s">
        <v>139</v>
      </c>
      <c r="AA66" s="35" t="s">
        <v>146</v>
      </c>
      <c r="AB66" s="36" t="s">
        <v>147</v>
      </c>
      <c r="AC66" s="37" t="s">
        <v>174</v>
      </c>
      <c r="AD66" s="96" t="s">
        <v>149</v>
      </c>
      <c r="AE66" s="92">
        <f>+VLOOKUP(AD66,Tabla1[],2,0)</f>
        <v>2</v>
      </c>
      <c r="AF66" s="40" t="s">
        <v>150</v>
      </c>
      <c r="AG66" s="92">
        <f>+VLOOKUP(AF66,Tabla1[],2,0)</f>
        <v>4</v>
      </c>
      <c r="AH66" s="40" t="s">
        <v>283</v>
      </c>
      <c r="AI66" s="92">
        <f>VLOOKUP(AH66,Tabla1[],2,0)</f>
        <v>1</v>
      </c>
      <c r="AJ66" s="92">
        <f t="shared" si="0"/>
        <v>7</v>
      </c>
      <c r="AK66" s="97" t="str">
        <f t="shared" si="1"/>
        <v>MEDIO</v>
      </c>
      <c r="AL66" s="100" t="s">
        <v>450</v>
      </c>
      <c r="AM66" s="35" t="s">
        <v>146</v>
      </c>
      <c r="AN66" s="36" t="s">
        <v>152</v>
      </c>
      <c r="AO66" s="36" t="s">
        <v>153</v>
      </c>
      <c r="AP66" s="37" t="s">
        <v>449</v>
      </c>
      <c r="AQ66" s="41" t="s">
        <v>708</v>
      </c>
      <c r="AR66" s="42" t="s">
        <v>155</v>
      </c>
      <c r="AS66" s="42" t="s">
        <v>442</v>
      </c>
      <c r="AT66" s="42" t="s">
        <v>157</v>
      </c>
      <c r="AU66" s="78" t="s">
        <v>158</v>
      </c>
      <c r="AV66" s="79" t="s">
        <v>158</v>
      </c>
      <c r="AW66" s="80" t="s">
        <v>158</v>
      </c>
      <c r="AX66" s="93" t="s">
        <v>237</v>
      </c>
      <c r="AY66" s="43" t="s">
        <v>159</v>
      </c>
    </row>
    <row r="67" spans="1:51" s="44" customFormat="1" ht="115.5" customHeight="1" thickBot="1">
      <c r="A67" s="107" t="s">
        <v>437</v>
      </c>
      <c r="B67" s="36" t="s">
        <v>452</v>
      </c>
      <c r="C67" s="36" t="s">
        <v>453</v>
      </c>
      <c r="D67" s="36" t="s">
        <v>128</v>
      </c>
      <c r="E67" s="37" t="s">
        <v>129</v>
      </c>
      <c r="F67" s="38" t="s">
        <v>130</v>
      </c>
      <c r="G67" s="39"/>
      <c r="H67" s="39" t="s">
        <v>130</v>
      </c>
      <c r="I67" s="36" t="s">
        <v>454</v>
      </c>
      <c r="J67" s="37" t="s">
        <v>132</v>
      </c>
      <c r="K67" s="35" t="s">
        <v>133</v>
      </c>
      <c r="L67" s="36" t="s">
        <v>133</v>
      </c>
      <c r="M67" s="36" t="s">
        <v>134</v>
      </c>
      <c r="N67" s="36" t="s">
        <v>447</v>
      </c>
      <c r="O67" s="36" t="s">
        <v>455</v>
      </c>
      <c r="P67" s="37" t="s">
        <v>428</v>
      </c>
      <c r="Q67" s="35" t="s">
        <v>449</v>
      </c>
      <c r="R67" s="36" t="s">
        <v>449</v>
      </c>
      <c r="S67" s="37" t="s">
        <v>139</v>
      </c>
      <c r="T67" s="35" t="s">
        <v>183</v>
      </c>
      <c r="U67" s="36" t="s">
        <v>139</v>
      </c>
      <c r="V67" s="36" t="s">
        <v>139</v>
      </c>
      <c r="W67" s="36" t="s">
        <v>139</v>
      </c>
      <c r="X67" s="36" t="s">
        <v>139</v>
      </c>
      <c r="Y67" s="36" t="s">
        <v>139</v>
      </c>
      <c r="Z67" s="37" t="s">
        <v>139</v>
      </c>
      <c r="AA67" s="35" t="s">
        <v>147</v>
      </c>
      <c r="AB67" s="36" t="s">
        <v>147</v>
      </c>
      <c r="AC67" s="37" t="s">
        <v>175</v>
      </c>
      <c r="AD67" s="96" t="s">
        <v>149</v>
      </c>
      <c r="AE67" s="92">
        <f>+VLOOKUP(AD67,Tabla1[],2,0)</f>
        <v>2</v>
      </c>
      <c r="AF67" s="40" t="s">
        <v>150</v>
      </c>
      <c r="AG67" s="92">
        <f>+VLOOKUP(AF67,Tabla1[],2,0)</f>
        <v>4</v>
      </c>
      <c r="AH67" s="40" t="s">
        <v>283</v>
      </c>
      <c r="AI67" s="92">
        <f>VLOOKUP(AH67,Tabla1[],2,0)</f>
        <v>1</v>
      </c>
      <c r="AJ67" s="92">
        <f t="shared" si="0"/>
        <v>7</v>
      </c>
      <c r="AK67" s="97" t="str">
        <f t="shared" si="1"/>
        <v>MEDIO</v>
      </c>
      <c r="AL67" s="100" t="s">
        <v>715</v>
      </c>
      <c r="AM67" s="35" t="s">
        <v>146</v>
      </c>
      <c r="AN67" s="36" t="s">
        <v>152</v>
      </c>
      <c r="AO67" s="36" t="s">
        <v>153</v>
      </c>
      <c r="AP67" s="37" t="s">
        <v>449</v>
      </c>
      <c r="AQ67" s="41" t="s">
        <v>708</v>
      </c>
      <c r="AR67" s="42" t="s">
        <v>155</v>
      </c>
      <c r="AS67" s="42" t="s">
        <v>442</v>
      </c>
      <c r="AT67" s="42" t="s">
        <v>157</v>
      </c>
      <c r="AU67" s="78" t="s">
        <v>158</v>
      </c>
      <c r="AV67" s="79" t="s">
        <v>158</v>
      </c>
      <c r="AW67" s="80" t="s">
        <v>158</v>
      </c>
      <c r="AX67" s="93" t="s">
        <v>237</v>
      </c>
      <c r="AY67" s="43" t="s">
        <v>159</v>
      </c>
    </row>
    <row r="68" spans="1:51" s="44" customFormat="1" ht="118.5" customHeight="1" thickBot="1">
      <c r="A68" s="107" t="s">
        <v>443</v>
      </c>
      <c r="B68" s="36" t="s">
        <v>457</v>
      </c>
      <c r="C68" s="36" t="s">
        <v>453</v>
      </c>
      <c r="D68" s="36" t="s">
        <v>128</v>
      </c>
      <c r="E68" s="37" t="s">
        <v>129</v>
      </c>
      <c r="F68" s="38" t="s">
        <v>130</v>
      </c>
      <c r="G68" s="39"/>
      <c r="H68" s="39" t="s">
        <v>130</v>
      </c>
      <c r="I68" s="36" t="s">
        <v>458</v>
      </c>
      <c r="J68" s="37" t="s">
        <v>132</v>
      </c>
      <c r="K68" s="35" t="s">
        <v>133</v>
      </c>
      <c r="L68" s="36" t="s">
        <v>133</v>
      </c>
      <c r="M68" s="36" t="s">
        <v>134</v>
      </c>
      <c r="N68" s="36" t="s">
        <v>447</v>
      </c>
      <c r="O68" s="36" t="s">
        <v>448</v>
      </c>
      <c r="P68" s="37" t="s">
        <v>428</v>
      </c>
      <c r="Q68" s="35" t="s">
        <v>449</v>
      </c>
      <c r="R68" s="36" t="s">
        <v>449</v>
      </c>
      <c r="S68" s="37" t="s">
        <v>139</v>
      </c>
      <c r="T68" s="35" t="s">
        <v>183</v>
      </c>
      <c r="U68" s="36" t="s">
        <v>139</v>
      </c>
      <c r="V68" s="36" t="s">
        <v>139</v>
      </c>
      <c r="W68" s="36" t="s">
        <v>139</v>
      </c>
      <c r="X68" s="36" t="s">
        <v>139</v>
      </c>
      <c r="Y68" s="36" t="s">
        <v>139</v>
      </c>
      <c r="Z68" s="37" t="s">
        <v>139</v>
      </c>
      <c r="AA68" s="35" t="s">
        <v>147</v>
      </c>
      <c r="AB68" s="36" t="s">
        <v>147</v>
      </c>
      <c r="AC68" s="37" t="s">
        <v>175</v>
      </c>
      <c r="AD68" s="96" t="s">
        <v>150</v>
      </c>
      <c r="AE68" s="92">
        <f>+VLOOKUP(AD68,Tabla1[],2,0)</f>
        <v>4</v>
      </c>
      <c r="AF68" s="40" t="s">
        <v>150</v>
      </c>
      <c r="AG68" s="92">
        <f>+VLOOKUP(AF68,Tabla1[],2,0)</f>
        <v>4</v>
      </c>
      <c r="AH68" s="40" t="s">
        <v>283</v>
      </c>
      <c r="AI68" s="92">
        <f>VLOOKUP(AH68,Tabla1[],2,0)</f>
        <v>1</v>
      </c>
      <c r="AJ68" s="92">
        <f t="shared" si="0"/>
        <v>9</v>
      </c>
      <c r="AK68" s="97" t="str">
        <f t="shared" si="1"/>
        <v>ALTO</v>
      </c>
      <c r="AL68" s="100" t="s">
        <v>715</v>
      </c>
      <c r="AM68" s="35" t="s">
        <v>146</v>
      </c>
      <c r="AN68" s="36" t="s">
        <v>152</v>
      </c>
      <c r="AO68" s="36" t="s">
        <v>153</v>
      </c>
      <c r="AP68" s="37" t="s">
        <v>449</v>
      </c>
      <c r="AQ68" s="41" t="s">
        <v>708</v>
      </c>
      <c r="AR68" s="42" t="s">
        <v>155</v>
      </c>
      <c r="AS68" s="42" t="s">
        <v>442</v>
      </c>
      <c r="AT68" s="42" t="s">
        <v>157</v>
      </c>
      <c r="AU68" s="78" t="s">
        <v>158</v>
      </c>
      <c r="AV68" s="79" t="s">
        <v>158</v>
      </c>
      <c r="AW68" s="80" t="s">
        <v>158</v>
      </c>
      <c r="AX68" s="93" t="s">
        <v>237</v>
      </c>
      <c r="AY68" s="43" t="s">
        <v>159</v>
      </c>
    </row>
    <row r="69" spans="1:51" s="44" customFormat="1" ht="99" customHeight="1" thickBot="1">
      <c r="A69" s="107" t="s">
        <v>451</v>
      </c>
      <c r="B69" s="36" t="s">
        <v>460</v>
      </c>
      <c r="C69" s="36" t="s">
        <v>461</v>
      </c>
      <c r="D69" s="36" t="s">
        <v>128</v>
      </c>
      <c r="E69" s="37" t="s">
        <v>129</v>
      </c>
      <c r="F69" s="38" t="s">
        <v>130</v>
      </c>
      <c r="G69" s="39"/>
      <c r="H69" s="39" t="s">
        <v>130</v>
      </c>
      <c r="I69" s="36" t="s">
        <v>462</v>
      </c>
      <c r="J69" s="37" t="s">
        <v>132</v>
      </c>
      <c r="K69" s="35" t="s">
        <v>133</v>
      </c>
      <c r="L69" s="36" t="s">
        <v>133</v>
      </c>
      <c r="M69" s="36" t="s">
        <v>134</v>
      </c>
      <c r="N69" s="36" t="s">
        <v>447</v>
      </c>
      <c r="O69" s="36" t="s">
        <v>448</v>
      </c>
      <c r="P69" s="37" t="s">
        <v>428</v>
      </c>
      <c r="Q69" s="35" t="s">
        <v>449</v>
      </c>
      <c r="R69" s="36" t="s">
        <v>449</v>
      </c>
      <c r="S69" s="37" t="s">
        <v>139</v>
      </c>
      <c r="T69" s="35" t="s">
        <v>183</v>
      </c>
      <c r="U69" s="36" t="s">
        <v>139</v>
      </c>
      <c r="V69" s="36" t="s">
        <v>139</v>
      </c>
      <c r="W69" s="36" t="s">
        <v>139</v>
      </c>
      <c r="X69" s="36" t="s">
        <v>139</v>
      </c>
      <c r="Y69" s="36" t="s">
        <v>139</v>
      </c>
      <c r="Z69" s="37" t="s">
        <v>139</v>
      </c>
      <c r="AA69" s="35" t="s">
        <v>147</v>
      </c>
      <c r="AB69" s="36" t="s">
        <v>147</v>
      </c>
      <c r="AC69" s="37" t="s">
        <v>175</v>
      </c>
      <c r="AD69" s="96" t="s">
        <v>150</v>
      </c>
      <c r="AE69" s="92">
        <f>+VLOOKUP(AD69,Tabla1[],2,0)</f>
        <v>4</v>
      </c>
      <c r="AF69" s="40" t="s">
        <v>150</v>
      </c>
      <c r="AG69" s="92">
        <f>+VLOOKUP(AF69,Tabla1[],2,0)</f>
        <v>4</v>
      </c>
      <c r="AH69" s="40" t="s">
        <v>283</v>
      </c>
      <c r="AI69" s="92">
        <f>VLOOKUP(AH69,Tabla1[],2,0)</f>
        <v>1</v>
      </c>
      <c r="AJ69" s="92">
        <f t="shared" si="0"/>
        <v>9</v>
      </c>
      <c r="AK69" s="97" t="str">
        <f t="shared" si="1"/>
        <v>ALTO</v>
      </c>
      <c r="AL69" s="100" t="s">
        <v>715</v>
      </c>
      <c r="AM69" s="35" t="s">
        <v>146</v>
      </c>
      <c r="AN69" s="36" t="s">
        <v>152</v>
      </c>
      <c r="AO69" s="36" t="s">
        <v>153</v>
      </c>
      <c r="AP69" s="37" t="s">
        <v>449</v>
      </c>
      <c r="AQ69" s="41" t="s">
        <v>708</v>
      </c>
      <c r="AR69" s="42" t="s">
        <v>155</v>
      </c>
      <c r="AS69" s="42" t="s">
        <v>442</v>
      </c>
      <c r="AT69" s="42" t="s">
        <v>157</v>
      </c>
      <c r="AU69" s="78" t="s">
        <v>158</v>
      </c>
      <c r="AV69" s="79" t="s">
        <v>158</v>
      </c>
      <c r="AW69" s="80" t="s">
        <v>158</v>
      </c>
      <c r="AX69" s="93" t="s">
        <v>237</v>
      </c>
      <c r="AY69" s="43" t="s">
        <v>159</v>
      </c>
    </row>
    <row r="70" spans="1:51" s="44" customFormat="1" ht="56.25" customHeight="1" thickBot="1">
      <c r="A70" s="107" t="s">
        <v>456</v>
      </c>
      <c r="B70" s="36" t="s">
        <v>464</v>
      </c>
      <c r="C70" s="36" t="s">
        <v>465</v>
      </c>
      <c r="D70" s="36" t="s">
        <v>128</v>
      </c>
      <c r="E70" s="37" t="s">
        <v>129</v>
      </c>
      <c r="F70" s="38" t="s">
        <v>130</v>
      </c>
      <c r="G70" s="39"/>
      <c r="H70" s="39"/>
      <c r="I70" s="36" t="s">
        <v>466</v>
      </c>
      <c r="J70" s="37" t="s">
        <v>181</v>
      </c>
      <c r="K70" s="35" t="s">
        <v>133</v>
      </c>
      <c r="L70" s="36" t="s">
        <v>133</v>
      </c>
      <c r="M70" s="36" t="s">
        <v>134</v>
      </c>
      <c r="N70" s="36" t="s">
        <v>447</v>
      </c>
      <c r="O70" s="36" t="s">
        <v>448</v>
      </c>
      <c r="P70" s="37" t="s">
        <v>428</v>
      </c>
      <c r="Q70" s="35" t="s">
        <v>467</v>
      </c>
      <c r="R70" s="36" t="s">
        <v>467</v>
      </c>
      <c r="S70" s="37" t="s">
        <v>139</v>
      </c>
      <c r="T70" s="35" t="s">
        <v>183</v>
      </c>
      <c r="U70" s="36" t="s">
        <v>139</v>
      </c>
      <c r="V70" s="36" t="s">
        <v>139</v>
      </c>
      <c r="W70" s="36" t="s">
        <v>139</v>
      </c>
      <c r="X70" s="36" t="s">
        <v>139</v>
      </c>
      <c r="Y70" s="36" t="s">
        <v>139</v>
      </c>
      <c r="Z70" s="37" t="s">
        <v>139</v>
      </c>
      <c r="AA70" s="35" t="s">
        <v>147</v>
      </c>
      <c r="AB70" s="36" t="s">
        <v>147</v>
      </c>
      <c r="AC70" s="37" t="s">
        <v>175</v>
      </c>
      <c r="AD70" s="96" t="s">
        <v>150</v>
      </c>
      <c r="AE70" s="92">
        <f>+VLOOKUP(AD70,Tabla1[],2,0)</f>
        <v>4</v>
      </c>
      <c r="AF70" s="40" t="s">
        <v>150</v>
      </c>
      <c r="AG70" s="92">
        <f>+VLOOKUP(AF70,Tabla1[],2,0)</f>
        <v>4</v>
      </c>
      <c r="AH70" s="40" t="s">
        <v>283</v>
      </c>
      <c r="AI70" s="92">
        <f>VLOOKUP(AH70,Tabla1[],2,0)</f>
        <v>1</v>
      </c>
      <c r="AJ70" s="92">
        <f t="shared" ref="AJ70:AJ128" si="2">+AE70+AG70+AI70</f>
        <v>9</v>
      </c>
      <c r="AK70" s="97" t="str">
        <f t="shared" si="1"/>
        <v>ALTO</v>
      </c>
      <c r="AL70" s="100" t="s">
        <v>714</v>
      </c>
      <c r="AM70" s="35" t="s">
        <v>146</v>
      </c>
      <c r="AN70" s="36" t="s">
        <v>152</v>
      </c>
      <c r="AO70" s="36" t="s">
        <v>153</v>
      </c>
      <c r="AP70" s="37" t="s">
        <v>449</v>
      </c>
      <c r="AQ70" s="41" t="s">
        <v>704</v>
      </c>
      <c r="AR70" s="42" t="s">
        <v>155</v>
      </c>
      <c r="AS70" s="42" t="s">
        <v>724</v>
      </c>
      <c r="AT70" s="42" t="s">
        <v>157</v>
      </c>
      <c r="AU70" s="78" t="s">
        <v>158</v>
      </c>
      <c r="AV70" s="79" t="s">
        <v>158</v>
      </c>
      <c r="AW70" s="80" t="s">
        <v>158</v>
      </c>
      <c r="AX70" s="93" t="s">
        <v>237</v>
      </c>
      <c r="AY70" s="43" t="s">
        <v>159</v>
      </c>
    </row>
    <row r="71" spans="1:51" s="44" customFormat="1" ht="56.25" customHeight="1" thickBot="1">
      <c r="A71" s="107" t="s">
        <v>459</v>
      </c>
      <c r="B71" s="36" t="s">
        <v>469</v>
      </c>
      <c r="C71" s="36" t="s">
        <v>470</v>
      </c>
      <c r="D71" s="36" t="s">
        <v>128</v>
      </c>
      <c r="E71" s="37" t="s">
        <v>129</v>
      </c>
      <c r="F71" s="38" t="s">
        <v>130</v>
      </c>
      <c r="G71" s="39" t="s">
        <v>130</v>
      </c>
      <c r="H71" s="39" t="s">
        <v>130</v>
      </c>
      <c r="I71" s="36" t="s">
        <v>471</v>
      </c>
      <c r="J71" s="37" t="s">
        <v>132</v>
      </c>
      <c r="K71" s="35" t="s">
        <v>133</v>
      </c>
      <c r="L71" s="36" t="s">
        <v>133</v>
      </c>
      <c r="M71" s="36" t="s">
        <v>134</v>
      </c>
      <c r="N71" s="36" t="s">
        <v>447</v>
      </c>
      <c r="O71" s="36" t="s">
        <v>455</v>
      </c>
      <c r="P71" s="37" t="s">
        <v>428</v>
      </c>
      <c r="Q71" s="35" t="s">
        <v>472</v>
      </c>
      <c r="R71" s="36" t="s">
        <v>472</v>
      </c>
      <c r="S71" s="37" t="s">
        <v>139</v>
      </c>
      <c r="T71" s="35" t="s">
        <v>140</v>
      </c>
      <c r="U71" s="36" t="s">
        <v>141</v>
      </c>
      <c r="V71" s="36" t="s">
        <v>139</v>
      </c>
      <c r="W71" s="36" t="s">
        <v>142</v>
      </c>
      <c r="X71" s="36" t="s">
        <v>143</v>
      </c>
      <c r="Y71" s="36" t="s">
        <v>144</v>
      </c>
      <c r="Z71" s="37" t="s">
        <v>163</v>
      </c>
      <c r="AA71" s="35" t="s">
        <v>146</v>
      </c>
      <c r="AB71" s="36" t="s">
        <v>147</v>
      </c>
      <c r="AC71" s="37" t="s">
        <v>174</v>
      </c>
      <c r="AD71" s="96" t="s">
        <v>150</v>
      </c>
      <c r="AE71" s="92">
        <f>+VLOOKUP(AD71,Tabla1[],2,0)</f>
        <v>4</v>
      </c>
      <c r="AF71" s="40" t="s">
        <v>150</v>
      </c>
      <c r="AG71" s="92">
        <f>+VLOOKUP(AF71,Tabla1[],2,0)</f>
        <v>4</v>
      </c>
      <c r="AH71" s="40" t="s">
        <v>149</v>
      </c>
      <c r="AI71" s="92">
        <f>VLOOKUP(AH71,Tabla1[],2,0)</f>
        <v>2</v>
      </c>
      <c r="AJ71" s="92">
        <f t="shared" si="2"/>
        <v>10</v>
      </c>
      <c r="AK71" s="97" t="str">
        <f t="shared" si="1"/>
        <v>ALTO</v>
      </c>
      <c r="AL71" s="100" t="s">
        <v>815</v>
      </c>
      <c r="AM71" s="35" t="s">
        <v>147</v>
      </c>
      <c r="AN71" s="36" t="s">
        <v>175</v>
      </c>
      <c r="AO71" s="36" t="s">
        <v>175</v>
      </c>
      <c r="AP71" s="37" t="s">
        <v>175</v>
      </c>
      <c r="AQ71" s="41" t="s">
        <v>704</v>
      </c>
      <c r="AR71" s="42" t="s">
        <v>155</v>
      </c>
      <c r="AS71" s="42" t="s">
        <v>724</v>
      </c>
      <c r="AT71" s="42" t="s">
        <v>157</v>
      </c>
      <c r="AU71" s="78" t="s">
        <v>158</v>
      </c>
      <c r="AV71" s="79" t="s">
        <v>158</v>
      </c>
      <c r="AW71" s="80" t="s">
        <v>158</v>
      </c>
      <c r="AX71" s="93" t="s">
        <v>237</v>
      </c>
      <c r="AY71" s="43" t="s">
        <v>159</v>
      </c>
    </row>
    <row r="72" spans="1:51" s="44" customFormat="1" ht="56.25" customHeight="1" thickBot="1">
      <c r="A72" s="107" t="s">
        <v>463</v>
      </c>
      <c r="B72" s="36" t="s">
        <v>474</v>
      </c>
      <c r="C72" s="36" t="s">
        <v>475</v>
      </c>
      <c r="D72" s="36" t="s">
        <v>128</v>
      </c>
      <c r="E72" s="37" t="s">
        <v>129</v>
      </c>
      <c r="F72" s="38" t="s">
        <v>130</v>
      </c>
      <c r="G72" s="39" t="s">
        <v>130</v>
      </c>
      <c r="H72" s="39" t="s">
        <v>130</v>
      </c>
      <c r="I72" s="36" t="s">
        <v>476</v>
      </c>
      <c r="J72" s="37" t="s">
        <v>132</v>
      </c>
      <c r="K72" s="35" t="s">
        <v>133</v>
      </c>
      <c r="L72" s="36" t="s">
        <v>133</v>
      </c>
      <c r="M72" s="36" t="s">
        <v>134</v>
      </c>
      <c r="N72" s="36" t="s">
        <v>447</v>
      </c>
      <c r="O72" s="36" t="s">
        <v>455</v>
      </c>
      <c r="P72" s="37" t="s">
        <v>428</v>
      </c>
      <c r="Q72" s="35" t="s">
        <v>472</v>
      </c>
      <c r="R72" s="36" t="s">
        <v>472</v>
      </c>
      <c r="S72" s="37" t="s">
        <v>139</v>
      </c>
      <c r="T72" s="35" t="s">
        <v>183</v>
      </c>
      <c r="U72" s="36" t="s">
        <v>139</v>
      </c>
      <c r="V72" s="36" t="s">
        <v>139</v>
      </c>
      <c r="W72" s="36" t="s">
        <v>139</v>
      </c>
      <c r="X72" s="36" t="s">
        <v>139</v>
      </c>
      <c r="Y72" s="36" t="s">
        <v>139</v>
      </c>
      <c r="Z72" s="37" t="s">
        <v>139</v>
      </c>
      <c r="AA72" s="35" t="s">
        <v>147</v>
      </c>
      <c r="AB72" s="36" t="s">
        <v>147</v>
      </c>
      <c r="AC72" s="37" t="s">
        <v>175</v>
      </c>
      <c r="AD72" s="96" t="s">
        <v>150</v>
      </c>
      <c r="AE72" s="92">
        <f>+VLOOKUP(AD72,Tabla1[],2,0)</f>
        <v>4</v>
      </c>
      <c r="AF72" s="40" t="s">
        <v>150</v>
      </c>
      <c r="AG72" s="92">
        <f>+VLOOKUP(AF72,Tabla1[],2,0)</f>
        <v>4</v>
      </c>
      <c r="AH72" s="40" t="s">
        <v>283</v>
      </c>
      <c r="AI72" s="92">
        <f>VLOOKUP(AH72,Tabla1[],2,0)</f>
        <v>1</v>
      </c>
      <c r="AJ72" s="92">
        <f t="shared" si="2"/>
        <v>9</v>
      </c>
      <c r="AK72" s="97" t="str">
        <f t="shared" ref="AK72:AK95" si="3">+IF(AJ72&gt;0,IF(AJ72&lt;=4,"BAJO",(IF(AJ72&lt;=8,"MEDIO","ALTO"))),"NA")</f>
        <v>ALTO</v>
      </c>
      <c r="AL72" s="100" t="s">
        <v>714</v>
      </c>
      <c r="AM72" s="35" t="s">
        <v>147</v>
      </c>
      <c r="AN72" s="36" t="s">
        <v>175</v>
      </c>
      <c r="AO72" s="36" t="s">
        <v>175</v>
      </c>
      <c r="AP72" s="37" t="s">
        <v>175</v>
      </c>
      <c r="AQ72" s="41" t="s">
        <v>704</v>
      </c>
      <c r="AR72" s="42" t="s">
        <v>155</v>
      </c>
      <c r="AS72" s="42" t="s">
        <v>724</v>
      </c>
      <c r="AT72" s="42" t="s">
        <v>157</v>
      </c>
      <c r="AU72" s="78" t="s">
        <v>158</v>
      </c>
      <c r="AV72" s="79" t="s">
        <v>158</v>
      </c>
      <c r="AW72" s="80" t="s">
        <v>158</v>
      </c>
      <c r="AX72" s="93" t="s">
        <v>237</v>
      </c>
      <c r="AY72" s="43" t="s">
        <v>159</v>
      </c>
    </row>
    <row r="73" spans="1:51" s="44" customFormat="1" ht="79.5" customHeight="1" thickBot="1">
      <c r="A73" s="107" t="s">
        <v>468</v>
      </c>
      <c r="B73" s="36" t="s">
        <v>478</v>
      </c>
      <c r="C73" s="36" t="s">
        <v>479</v>
      </c>
      <c r="D73" s="36" t="s">
        <v>128</v>
      </c>
      <c r="E73" s="37" t="s">
        <v>129</v>
      </c>
      <c r="F73" s="38" t="s">
        <v>130</v>
      </c>
      <c r="G73" s="39" t="s">
        <v>130</v>
      </c>
      <c r="H73" s="39" t="s">
        <v>130</v>
      </c>
      <c r="I73" s="36" t="s">
        <v>480</v>
      </c>
      <c r="J73" s="37" t="s">
        <v>132</v>
      </c>
      <c r="K73" s="35" t="s">
        <v>133</v>
      </c>
      <c r="L73" s="36" t="s">
        <v>133</v>
      </c>
      <c r="M73" s="36" t="s">
        <v>134</v>
      </c>
      <c r="N73" s="36" t="s">
        <v>447</v>
      </c>
      <c r="O73" s="36" t="s">
        <v>455</v>
      </c>
      <c r="P73" s="37" t="s">
        <v>428</v>
      </c>
      <c r="Q73" s="35" t="s">
        <v>472</v>
      </c>
      <c r="R73" s="36" t="s">
        <v>472</v>
      </c>
      <c r="S73" s="37" t="s">
        <v>139</v>
      </c>
      <c r="T73" s="35" t="s">
        <v>183</v>
      </c>
      <c r="U73" s="36" t="s">
        <v>139</v>
      </c>
      <c r="V73" s="36" t="s">
        <v>139</v>
      </c>
      <c r="W73" s="36" t="s">
        <v>139</v>
      </c>
      <c r="X73" s="36" t="s">
        <v>139</v>
      </c>
      <c r="Y73" s="36" t="s">
        <v>139</v>
      </c>
      <c r="Z73" s="37" t="s">
        <v>139</v>
      </c>
      <c r="AA73" s="35" t="s">
        <v>147</v>
      </c>
      <c r="AB73" s="36" t="s">
        <v>147</v>
      </c>
      <c r="AC73" s="37" t="s">
        <v>175</v>
      </c>
      <c r="AD73" s="96" t="s">
        <v>150</v>
      </c>
      <c r="AE73" s="92">
        <f>+VLOOKUP(AD73,Tabla1[],2,0)</f>
        <v>4</v>
      </c>
      <c r="AF73" s="40" t="s">
        <v>150</v>
      </c>
      <c r="AG73" s="92">
        <f>+VLOOKUP(AF73,Tabla1[],2,0)</f>
        <v>4</v>
      </c>
      <c r="AH73" s="40" t="s">
        <v>283</v>
      </c>
      <c r="AI73" s="92">
        <f>VLOOKUP(AH73,Tabla1[],2,0)</f>
        <v>1</v>
      </c>
      <c r="AJ73" s="92">
        <f t="shared" si="2"/>
        <v>9</v>
      </c>
      <c r="AK73" s="97" t="str">
        <f t="shared" si="3"/>
        <v>ALTO</v>
      </c>
      <c r="AL73" s="100" t="s">
        <v>714</v>
      </c>
      <c r="AM73" s="35" t="s">
        <v>147</v>
      </c>
      <c r="AN73" s="36" t="s">
        <v>175</v>
      </c>
      <c r="AO73" s="36" t="s">
        <v>175</v>
      </c>
      <c r="AP73" s="37" t="s">
        <v>175</v>
      </c>
      <c r="AQ73" s="41" t="s">
        <v>704</v>
      </c>
      <c r="AR73" s="42" t="s">
        <v>155</v>
      </c>
      <c r="AS73" s="42" t="s">
        <v>724</v>
      </c>
      <c r="AT73" s="42" t="s">
        <v>157</v>
      </c>
      <c r="AU73" s="78" t="s">
        <v>158</v>
      </c>
      <c r="AV73" s="79" t="s">
        <v>158</v>
      </c>
      <c r="AW73" s="80" t="s">
        <v>158</v>
      </c>
      <c r="AX73" s="93" t="s">
        <v>237</v>
      </c>
      <c r="AY73" s="43" t="s">
        <v>159</v>
      </c>
    </row>
    <row r="74" spans="1:51" s="44" customFormat="1" ht="56.25" customHeight="1" thickBot="1">
      <c r="A74" s="107" t="s">
        <v>473</v>
      </c>
      <c r="B74" s="36" t="s">
        <v>482</v>
      </c>
      <c r="C74" s="36" t="s">
        <v>483</v>
      </c>
      <c r="D74" s="36" t="s">
        <v>128</v>
      </c>
      <c r="E74" s="37" t="s">
        <v>129</v>
      </c>
      <c r="F74" s="38" t="s">
        <v>130</v>
      </c>
      <c r="G74" s="39" t="s">
        <v>130</v>
      </c>
      <c r="H74" s="39" t="s">
        <v>130</v>
      </c>
      <c r="I74" s="36" t="s">
        <v>484</v>
      </c>
      <c r="J74" s="37" t="s">
        <v>172</v>
      </c>
      <c r="K74" s="35" t="s">
        <v>133</v>
      </c>
      <c r="L74" s="36" t="s">
        <v>133</v>
      </c>
      <c r="M74" s="36" t="s">
        <v>134</v>
      </c>
      <c r="N74" s="36" t="s">
        <v>447</v>
      </c>
      <c r="O74" s="36" t="s">
        <v>221</v>
      </c>
      <c r="P74" s="37" t="s">
        <v>428</v>
      </c>
      <c r="Q74" s="35" t="s">
        <v>472</v>
      </c>
      <c r="R74" s="36" t="s">
        <v>472</v>
      </c>
      <c r="S74" s="37" t="s">
        <v>139</v>
      </c>
      <c r="T74" s="35" t="s">
        <v>140</v>
      </c>
      <c r="U74" s="36" t="s">
        <v>141</v>
      </c>
      <c r="V74" s="36" t="s">
        <v>139</v>
      </c>
      <c r="W74" s="36" t="s">
        <v>142</v>
      </c>
      <c r="X74" s="36" t="s">
        <v>143</v>
      </c>
      <c r="Y74" s="36" t="s">
        <v>144</v>
      </c>
      <c r="Z74" s="37" t="s">
        <v>163</v>
      </c>
      <c r="AA74" s="35" t="s">
        <v>146</v>
      </c>
      <c r="AB74" s="36" t="s">
        <v>147</v>
      </c>
      <c r="AC74" s="37" t="s">
        <v>174</v>
      </c>
      <c r="AD74" s="96" t="s">
        <v>150</v>
      </c>
      <c r="AE74" s="92">
        <f>+VLOOKUP(AD74,Tabla1[],2,0)</f>
        <v>4</v>
      </c>
      <c r="AF74" s="40" t="s">
        <v>150</v>
      </c>
      <c r="AG74" s="92">
        <f>+VLOOKUP(AF74,Tabla1[],2,0)</f>
        <v>4</v>
      </c>
      <c r="AH74" s="40" t="s">
        <v>283</v>
      </c>
      <c r="AI74" s="92">
        <f>VLOOKUP(AH74,Tabla1[],2,0)</f>
        <v>1</v>
      </c>
      <c r="AJ74" s="92">
        <f t="shared" si="2"/>
        <v>9</v>
      </c>
      <c r="AK74" s="97" t="str">
        <f t="shared" si="3"/>
        <v>ALTO</v>
      </c>
      <c r="AL74" s="100" t="s">
        <v>815</v>
      </c>
      <c r="AM74" s="35" t="s">
        <v>147</v>
      </c>
      <c r="AN74" s="36" t="s">
        <v>175</v>
      </c>
      <c r="AO74" s="36" t="s">
        <v>175</v>
      </c>
      <c r="AP74" s="37" t="s">
        <v>175</v>
      </c>
      <c r="AQ74" s="41" t="s">
        <v>704</v>
      </c>
      <c r="AR74" s="42" t="s">
        <v>155</v>
      </c>
      <c r="AS74" s="42" t="s">
        <v>724</v>
      </c>
      <c r="AT74" s="42" t="s">
        <v>157</v>
      </c>
      <c r="AU74" s="78" t="s">
        <v>158</v>
      </c>
      <c r="AV74" s="79" t="s">
        <v>158</v>
      </c>
      <c r="AW74" s="80" t="s">
        <v>158</v>
      </c>
      <c r="AX74" s="93" t="s">
        <v>237</v>
      </c>
      <c r="AY74" s="43" t="s">
        <v>159</v>
      </c>
    </row>
    <row r="75" spans="1:51" s="44" customFormat="1" ht="77.25" customHeight="1" thickBot="1">
      <c r="A75" s="107" t="s">
        <v>477</v>
      </c>
      <c r="B75" s="36" t="s">
        <v>486</v>
      </c>
      <c r="C75" s="36" t="s">
        <v>487</v>
      </c>
      <c r="D75" s="36" t="s">
        <v>128</v>
      </c>
      <c r="E75" s="37" t="s">
        <v>129</v>
      </c>
      <c r="F75" s="38"/>
      <c r="G75" s="39"/>
      <c r="H75" s="39" t="s">
        <v>130</v>
      </c>
      <c r="I75" s="36" t="s">
        <v>488</v>
      </c>
      <c r="J75" s="37" t="s">
        <v>227</v>
      </c>
      <c r="K75" s="35" t="s">
        <v>133</v>
      </c>
      <c r="L75" s="36" t="s">
        <v>133</v>
      </c>
      <c r="M75" s="36" t="s">
        <v>134</v>
      </c>
      <c r="N75" s="36" t="s">
        <v>447</v>
      </c>
      <c r="O75" s="36" t="s">
        <v>455</v>
      </c>
      <c r="P75" s="37" t="s">
        <v>428</v>
      </c>
      <c r="Q75" s="35" t="s">
        <v>235</v>
      </c>
      <c r="R75" s="36" t="s">
        <v>235</v>
      </c>
      <c r="S75" s="37" t="s">
        <v>139</v>
      </c>
      <c r="T75" s="35" t="s">
        <v>183</v>
      </c>
      <c r="U75" s="36" t="s">
        <v>139</v>
      </c>
      <c r="V75" s="36" t="s">
        <v>139</v>
      </c>
      <c r="W75" s="36" t="s">
        <v>139</v>
      </c>
      <c r="X75" s="36" t="s">
        <v>139</v>
      </c>
      <c r="Y75" s="36" t="s">
        <v>139</v>
      </c>
      <c r="Z75" s="37" t="s">
        <v>139</v>
      </c>
      <c r="AA75" s="35" t="s">
        <v>146</v>
      </c>
      <c r="AB75" s="36" t="s">
        <v>147</v>
      </c>
      <c r="AC75" s="37" t="s">
        <v>174</v>
      </c>
      <c r="AD75" s="96" t="s">
        <v>150</v>
      </c>
      <c r="AE75" s="92">
        <f>+VLOOKUP(AD75,Tabla1[],2,0)</f>
        <v>4</v>
      </c>
      <c r="AF75" s="40" t="s">
        <v>150</v>
      </c>
      <c r="AG75" s="92">
        <f>+VLOOKUP(AF75,Tabla1[],2,0)</f>
        <v>4</v>
      </c>
      <c r="AH75" s="40" t="s">
        <v>283</v>
      </c>
      <c r="AI75" s="92">
        <f>VLOOKUP(AH75,Tabla1[],2,0)</f>
        <v>1</v>
      </c>
      <c r="AJ75" s="92">
        <f t="shared" si="2"/>
        <v>9</v>
      </c>
      <c r="AK75" s="97" t="str">
        <f t="shared" si="3"/>
        <v>ALTO</v>
      </c>
      <c r="AL75" s="101" t="s">
        <v>716</v>
      </c>
      <c r="AM75" s="35" t="s">
        <v>147</v>
      </c>
      <c r="AN75" s="36" t="s">
        <v>175</v>
      </c>
      <c r="AO75" s="36" t="s">
        <v>175</v>
      </c>
      <c r="AP75" s="37" t="s">
        <v>175</v>
      </c>
      <c r="AQ75" s="41" t="s">
        <v>489</v>
      </c>
      <c r="AR75" s="42" t="s">
        <v>155</v>
      </c>
      <c r="AS75" s="42" t="s">
        <v>490</v>
      </c>
      <c r="AT75" s="42" t="s">
        <v>157</v>
      </c>
      <c r="AU75" s="78" t="s">
        <v>158</v>
      </c>
      <c r="AV75" s="79" t="s">
        <v>158</v>
      </c>
      <c r="AW75" s="80" t="s">
        <v>158</v>
      </c>
      <c r="AX75" s="93" t="s">
        <v>237</v>
      </c>
      <c r="AY75" s="43" t="s">
        <v>159</v>
      </c>
    </row>
    <row r="76" spans="1:51" s="44" customFormat="1" ht="86.25" customHeight="1" thickBot="1">
      <c r="A76" s="107" t="s">
        <v>481</v>
      </c>
      <c r="B76" s="36" t="s">
        <v>492</v>
      </c>
      <c r="C76" s="36" t="s">
        <v>493</v>
      </c>
      <c r="D76" s="36" t="s">
        <v>128</v>
      </c>
      <c r="E76" s="37" t="s">
        <v>129</v>
      </c>
      <c r="F76" s="38"/>
      <c r="G76" s="39"/>
      <c r="H76" s="39" t="s">
        <v>130</v>
      </c>
      <c r="I76" s="36" t="s">
        <v>494</v>
      </c>
      <c r="J76" s="37" t="s">
        <v>495</v>
      </c>
      <c r="K76" s="35" t="s">
        <v>133</v>
      </c>
      <c r="L76" s="36" t="s">
        <v>133</v>
      </c>
      <c r="M76" s="36" t="s">
        <v>134</v>
      </c>
      <c r="N76" s="36" t="s">
        <v>447</v>
      </c>
      <c r="O76" s="36" t="s">
        <v>455</v>
      </c>
      <c r="P76" s="37" t="s">
        <v>428</v>
      </c>
      <c r="Q76" s="35" t="s">
        <v>235</v>
      </c>
      <c r="R76" s="36" t="s">
        <v>235</v>
      </c>
      <c r="S76" s="37" t="s">
        <v>139</v>
      </c>
      <c r="T76" s="35" t="s">
        <v>183</v>
      </c>
      <c r="U76" s="36" t="s">
        <v>139</v>
      </c>
      <c r="V76" s="36" t="s">
        <v>139</v>
      </c>
      <c r="W76" s="36" t="s">
        <v>139</v>
      </c>
      <c r="X76" s="36" t="s">
        <v>139</v>
      </c>
      <c r="Y76" s="36" t="s">
        <v>139</v>
      </c>
      <c r="Z76" s="37" t="s">
        <v>139</v>
      </c>
      <c r="AA76" s="35" t="s">
        <v>147</v>
      </c>
      <c r="AB76" s="36" t="s">
        <v>147</v>
      </c>
      <c r="AC76" s="37" t="s">
        <v>175</v>
      </c>
      <c r="AD76" s="96" t="s">
        <v>150</v>
      </c>
      <c r="AE76" s="92">
        <f>+VLOOKUP(AD76,Tabla1[],2,0)</f>
        <v>4</v>
      </c>
      <c r="AF76" s="40" t="s">
        <v>150</v>
      </c>
      <c r="AG76" s="92">
        <f>+VLOOKUP(AF76,Tabla1[],2,0)</f>
        <v>4</v>
      </c>
      <c r="AH76" s="40" t="s">
        <v>283</v>
      </c>
      <c r="AI76" s="92">
        <f>VLOOKUP(AH76,Tabla1[],2,0)</f>
        <v>1</v>
      </c>
      <c r="AJ76" s="92">
        <f t="shared" si="2"/>
        <v>9</v>
      </c>
      <c r="AK76" s="97" t="str">
        <f t="shared" si="3"/>
        <v>ALTO</v>
      </c>
      <c r="AL76" s="101" t="s">
        <v>716</v>
      </c>
      <c r="AM76" s="35" t="s">
        <v>147</v>
      </c>
      <c r="AN76" s="36" t="s">
        <v>175</v>
      </c>
      <c r="AO76" s="36" t="s">
        <v>175</v>
      </c>
      <c r="AP76" s="37" t="s">
        <v>175</v>
      </c>
      <c r="AQ76" s="41" t="s">
        <v>489</v>
      </c>
      <c r="AR76" s="42" t="s">
        <v>155</v>
      </c>
      <c r="AS76" s="42" t="s">
        <v>490</v>
      </c>
      <c r="AT76" s="42" t="s">
        <v>157</v>
      </c>
      <c r="AU76" s="78" t="s">
        <v>158</v>
      </c>
      <c r="AV76" s="79" t="s">
        <v>158</v>
      </c>
      <c r="AW76" s="80" t="s">
        <v>158</v>
      </c>
      <c r="AX76" s="93" t="s">
        <v>237</v>
      </c>
      <c r="AY76" s="43" t="s">
        <v>159</v>
      </c>
    </row>
    <row r="77" spans="1:51" s="44" customFormat="1" ht="118.5" customHeight="1" thickBot="1">
      <c r="A77" s="107" t="s">
        <v>485</v>
      </c>
      <c r="B77" s="36" t="s">
        <v>497</v>
      </c>
      <c r="C77" s="36" t="s">
        <v>498</v>
      </c>
      <c r="D77" s="36" t="s">
        <v>128</v>
      </c>
      <c r="E77" s="37" t="s">
        <v>129</v>
      </c>
      <c r="F77" s="38"/>
      <c r="G77" s="39"/>
      <c r="H77" s="39" t="s">
        <v>130</v>
      </c>
      <c r="I77" s="36" t="s">
        <v>499</v>
      </c>
      <c r="J77" s="37" t="s">
        <v>181</v>
      </c>
      <c r="K77" s="35" t="s">
        <v>133</v>
      </c>
      <c r="L77" s="36" t="s">
        <v>133</v>
      </c>
      <c r="M77" s="36" t="s">
        <v>134</v>
      </c>
      <c r="N77" s="36" t="s">
        <v>447</v>
      </c>
      <c r="O77" s="36" t="s">
        <v>455</v>
      </c>
      <c r="P77" s="37" t="s">
        <v>428</v>
      </c>
      <c r="Q77" s="35" t="s">
        <v>500</v>
      </c>
      <c r="R77" s="36" t="s">
        <v>500</v>
      </c>
      <c r="S77" s="37" t="s">
        <v>139</v>
      </c>
      <c r="T77" s="35" t="s">
        <v>183</v>
      </c>
      <c r="U77" s="36" t="s">
        <v>139</v>
      </c>
      <c r="V77" s="36" t="s">
        <v>139</v>
      </c>
      <c r="W77" s="36" t="s">
        <v>139</v>
      </c>
      <c r="X77" s="36" t="s">
        <v>139</v>
      </c>
      <c r="Y77" s="36" t="s">
        <v>139</v>
      </c>
      <c r="Z77" s="37" t="s">
        <v>139</v>
      </c>
      <c r="AA77" s="35" t="s">
        <v>147</v>
      </c>
      <c r="AB77" s="36" t="s">
        <v>147</v>
      </c>
      <c r="AC77" s="37" t="s">
        <v>175</v>
      </c>
      <c r="AD77" s="96" t="s">
        <v>149</v>
      </c>
      <c r="AE77" s="92">
        <f>+VLOOKUP(AD77,Tabla1[],2,0)</f>
        <v>2</v>
      </c>
      <c r="AF77" s="40" t="s">
        <v>150</v>
      </c>
      <c r="AG77" s="92">
        <f>+VLOOKUP(AF77,Tabla1[],2,0)</f>
        <v>4</v>
      </c>
      <c r="AH77" s="40" t="s">
        <v>283</v>
      </c>
      <c r="AI77" s="92">
        <f>VLOOKUP(AH77,Tabla1[],2,0)</f>
        <v>1</v>
      </c>
      <c r="AJ77" s="92">
        <f t="shared" si="2"/>
        <v>7</v>
      </c>
      <c r="AK77" s="97" t="str">
        <f t="shared" si="3"/>
        <v>MEDIO</v>
      </c>
      <c r="AL77" s="101" t="s">
        <v>716</v>
      </c>
      <c r="AM77" s="35" t="s">
        <v>147</v>
      </c>
      <c r="AN77" s="36" t="s">
        <v>175</v>
      </c>
      <c r="AO77" s="36" t="s">
        <v>175</v>
      </c>
      <c r="AP77" s="37" t="s">
        <v>175</v>
      </c>
      <c r="AQ77" s="41" t="s">
        <v>489</v>
      </c>
      <c r="AR77" s="42" t="s">
        <v>155</v>
      </c>
      <c r="AS77" s="42" t="s">
        <v>490</v>
      </c>
      <c r="AT77" s="42" t="s">
        <v>157</v>
      </c>
      <c r="AU77" s="78" t="s">
        <v>158</v>
      </c>
      <c r="AV77" s="79" t="s">
        <v>158</v>
      </c>
      <c r="AW77" s="80" t="s">
        <v>158</v>
      </c>
      <c r="AX77" s="93" t="s">
        <v>237</v>
      </c>
      <c r="AY77" s="43" t="s">
        <v>159</v>
      </c>
    </row>
    <row r="78" spans="1:51" s="44" customFormat="1" ht="87.75" customHeight="1" thickBot="1">
      <c r="A78" s="107" t="s">
        <v>491</v>
      </c>
      <c r="B78" s="36" t="s">
        <v>502</v>
      </c>
      <c r="C78" s="36" t="s">
        <v>503</v>
      </c>
      <c r="D78" s="36" t="s">
        <v>128</v>
      </c>
      <c r="E78" s="37" t="s">
        <v>129</v>
      </c>
      <c r="F78" s="38" t="s">
        <v>130</v>
      </c>
      <c r="G78" s="39"/>
      <c r="H78" s="39" t="s">
        <v>130</v>
      </c>
      <c r="I78" s="36" t="s">
        <v>504</v>
      </c>
      <c r="J78" s="37" t="s">
        <v>172</v>
      </c>
      <c r="K78" s="35" t="s">
        <v>133</v>
      </c>
      <c r="L78" s="36" t="s">
        <v>133</v>
      </c>
      <c r="M78" s="36" t="s">
        <v>134</v>
      </c>
      <c r="N78" s="36" t="s">
        <v>447</v>
      </c>
      <c r="O78" s="36" t="s">
        <v>455</v>
      </c>
      <c r="P78" s="37" t="s">
        <v>428</v>
      </c>
      <c r="Q78" s="35" t="s">
        <v>500</v>
      </c>
      <c r="R78" s="36" t="s">
        <v>500</v>
      </c>
      <c r="S78" s="37" t="s">
        <v>139</v>
      </c>
      <c r="T78" s="35" t="s">
        <v>183</v>
      </c>
      <c r="U78" s="36" t="s">
        <v>139</v>
      </c>
      <c r="V78" s="36" t="s">
        <v>139</v>
      </c>
      <c r="W78" s="36" t="s">
        <v>139</v>
      </c>
      <c r="X78" s="36" t="s">
        <v>139</v>
      </c>
      <c r="Y78" s="36" t="s">
        <v>139</v>
      </c>
      <c r="Z78" s="37" t="s">
        <v>139</v>
      </c>
      <c r="AA78" s="35" t="s">
        <v>146</v>
      </c>
      <c r="AB78" s="36" t="s">
        <v>147</v>
      </c>
      <c r="AC78" s="37" t="s">
        <v>174</v>
      </c>
      <c r="AD78" s="96" t="s">
        <v>149</v>
      </c>
      <c r="AE78" s="92">
        <f>+VLOOKUP(AD78,Tabla1[],2,0)</f>
        <v>2</v>
      </c>
      <c r="AF78" s="40" t="s">
        <v>150</v>
      </c>
      <c r="AG78" s="92">
        <f>+VLOOKUP(AF78,Tabla1[],2,0)</f>
        <v>4</v>
      </c>
      <c r="AH78" s="40" t="s">
        <v>283</v>
      </c>
      <c r="AI78" s="92">
        <f>VLOOKUP(AH78,Tabla1[],2,0)</f>
        <v>1</v>
      </c>
      <c r="AJ78" s="92">
        <f t="shared" si="2"/>
        <v>7</v>
      </c>
      <c r="AK78" s="97" t="str">
        <f t="shared" si="3"/>
        <v>MEDIO</v>
      </c>
      <c r="AL78" s="101" t="s">
        <v>716</v>
      </c>
      <c r="AM78" s="35" t="s">
        <v>147</v>
      </c>
      <c r="AN78" s="36" t="s">
        <v>175</v>
      </c>
      <c r="AO78" s="36" t="s">
        <v>175</v>
      </c>
      <c r="AP78" s="37" t="s">
        <v>175</v>
      </c>
      <c r="AQ78" s="41" t="s">
        <v>489</v>
      </c>
      <c r="AR78" s="42" t="s">
        <v>155</v>
      </c>
      <c r="AS78" s="42" t="s">
        <v>490</v>
      </c>
      <c r="AT78" s="42" t="s">
        <v>157</v>
      </c>
      <c r="AU78" s="78" t="s">
        <v>158</v>
      </c>
      <c r="AV78" s="79" t="s">
        <v>158</v>
      </c>
      <c r="AW78" s="80" t="s">
        <v>158</v>
      </c>
      <c r="AX78" s="93" t="s">
        <v>237</v>
      </c>
      <c r="AY78" s="43" t="s">
        <v>159</v>
      </c>
    </row>
    <row r="79" spans="1:51" s="44" customFormat="1" ht="102" customHeight="1" thickBot="1">
      <c r="A79" s="107" t="s">
        <v>496</v>
      </c>
      <c r="B79" s="36" t="s">
        <v>506</v>
      </c>
      <c r="C79" s="36" t="s">
        <v>507</v>
      </c>
      <c r="D79" s="36" t="s">
        <v>128</v>
      </c>
      <c r="E79" s="37" t="s">
        <v>129</v>
      </c>
      <c r="F79" s="38" t="s">
        <v>130</v>
      </c>
      <c r="G79" s="39"/>
      <c r="H79" s="39" t="s">
        <v>130</v>
      </c>
      <c r="I79" s="36" t="s">
        <v>508</v>
      </c>
      <c r="J79" s="37" t="s">
        <v>172</v>
      </c>
      <c r="K79" s="35" t="s">
        <v>133</v>
      </c>
      <c r="L79" s="36" t="s">
        <v>133</v>
      </c>
      <c r="M79" s="36" t="s">
        <v>134</v>
      </c>
      <c r="N79" s="36" t="s">
        <v>447</v>
      </c>
      <c r="O79" s="36" t="s">
        <v>455</v>
      </c>
      <c r="P79" s="37" t="s">
        <v>428</v>
      </c>
      <c r="Q79" s="35" t="s">
        <v>509</v>
      </c>
      <c r="R79" s="36" t="s">
        <v>509</v>
      </c>
      <c r="S79" s="37" t="s">
        <v>139</v>
      </c>
      <c r="T79" s="35" t="s">
        <v>183</v>
      </c>
      <c r="U79" s="36" t="s">
        <v>139</v>
      </c>
      <c r="V79" s="36" t="s">
        <v>139</v>
      </c>
      <c r="W79" s="36" t="s">
        <v>139</v>
      </c>
      <c r="X79" s="36" t="s">
        <v>139</v>
      </c>
      <c r="Y79" s="36" t="s">
        <v>139</v>
      </c>
      <c r="Z79" s="37" t="s">
        <v>139</v>
      </c>
      <c r="AA79" s="35" t="s">
        <v>146</v>
      </c>
      <c r="AB79" s="36" t="s">
        <v>147</v>
      </c>
      <c r="AC79" s="37" t="s">
        <v>174</v>
      </c>
      <c r="AD79" s="96" t="s">
        <v>150</v>
      </c>
      <c r="AE79" s="92">
        <f>+VLOOKUP(AD79,Tabla1[],2,0)</f>
        <v>4</v>
      </c>
      <c r="AF79" s="40" t="s">
        <v>150</v>
      </c>
      <c r="AG79" s="92">
        <f>+VLOOKUP(AF79,Tabla1[],2,0)</f>
        <v>4</v>
      </c>
      <c r="AH79" s="40" t="s">
        <v>283</v>
      </c>
      <c r="AI79" s="92">
        <f>VLOOKUP(AH79,Tabla1[],2,0)</f>
        <v>1</v>
      </c>
      <c r="AJ79" s="92">
        <f t="shared" si="2"/>
        <v>9</v>
      </c>
      <c r="AK79" s="97" t="str">
        <f t="shared" si="3"/>
        <v>ALTO</v>
      </c>
      <c r="AL79" s="101" t="s">
        <v>716</v>
      </c>
      <c r="AM79" s="35" t="s">
        <v>147</v>
      </c>
      <c r="AN79" s="36" t="s">
        <v>175</v>
      </c>
      <c r="AO79" s="36" t="s">
        <v>175</v>
      </c>
      <c r="AP79" s="37" t="s">
        <v>175</v>
      </c>
      <c r="AQ79" s="41" t="s">
        <v>489</v>
      </c>
      <c r="AR79" s="42" t="s">
        <v>155</v>
      </c>
      <c r="AS79" s="42" t="s">
        <v>490</v>
      </c>
      <c r="AT79" s="42" t="s">
        <v>157</v>
      </c>
      <c r="AU79" s="78" t="s">
        <v>158</v>
      </c>
      <c r="AV79" s="79" t="s">
        <v>158</v>
      </c>
      <c r="AW79" s="80" t="s">
        <v>158</v>
      </c>
      <c r="AX79" s="93" t="s">
        <v>237</v>
      </c>
      <c r="AY79" s="43" t="s">
        <v>159</v>
      </c>
    </row>
    <row r="80" spans="1:51" s="44" customFormat="1" ht="117.75" customHeight="1" thickBot="1">
      <c r="A80" s="107" t="s">
        <v>501</v>
      </c>
      <c r="B80" s="36" t="s">
        <v>511</v>
      </c>
      <c r="C80" s="36" t="s">
        <v>512</v>
      </c>
      <c r="D80" s="36" t="s">
        <v>128</v>
      </c>
      <c r="E80" s="37" t="s">
        <v>129</v>
      </c>
      <c r="F80" s="38" t="s">
        <v>130</v>
      </c>
      <c r="G80" s="39"/>
      <c r="H80" s="39" t="s">
        <v>130</v>
      </c>
      <c r="I80" s="36" t="s">
        <v>513</v>
      </c>
      <c r="J80" s="37" t="s">
        <v>227</v>
      </c>
      <c r="K80" s="35" t="s">
        <v>133</v>
      </c>
      <c r="L80" s="36" t="s">
        <v>133</v>
      </c>
      <c r="M80" s="36" t="s">
        <v>134</v>
      </c>
      <c r="N80" s="36" t="s">
        <v>447</v>
      </c>
      <c r="O80" s="36" t="s">
        <v>455</v>
      </c>
      <c r="P80" s="37" t="s">
        <v>428</v>
      </c>
      <c r="Q80" s="35" t="s">
        <v>514</v>
      </c>
      <c r="R80" s="36" t="s">
        <v>514</v>
      </c>
      <c r="S80" s="37" t="s">
        <v>139</v>
      </c>
      <c r="T80" s="35" t="s">
        <v>183</v>
      </c>
      <c r="U80" s="36" t="s">
        <v>139</v>
      </c>
      <c r="V80" s="36" t="s">
        <v>139</v>
      </c>
      <c r="W80" s="36" t="s">
        <v>139</v>
      </c>
      <c r="X80" s="36" t="s">
        <v>139</v>
      </c>
      <c r="Y80" s="36" t="s">
        <v>139</v>
      </c>
      <c r="Z80" s="37" t="s">
        <v>139</v>
      </c>
      <c r="AA80" s="35" t="s">
        <v>146</v>
      </c>
      <c r="AB80" s="36" t="s">
        <v>147</v>
      </c>
      <c r="AC80" s="37" t="s">
        <v>174</v>
      </c>
      <c r="AD80" s="96" t="s">
        <v>150</v>
      </c>
      <c r="AE80" s="92">
        <f>+VLOOKUP(AD80,Tabla1[],2,0)</f>
        <v>4</v>
      </c>
      <c r="AF80" s="40" t="s">
        <v>150</v>
      </c>
      <c r="AG80" s="92">
        <f>+VLOOKUP(AF80,Tabla1[],2,0)</f>
        <v>4</v>
      </c>
      <c r="AH80" s="40" t="s">
        <v>283</v>
      </c>
      <c r="AI80" s="92">
        <f>VLOOKUP(AH80,Tabla1[],2,0)</f>
        <v>1</v>
      </c>
      <c r="AJ80" s="92">
        <f t="shared" si="2"/>
        <v>9</v>
      </c>
      <c r="AK80" s="97" t="str">
        <f t="shared" si="3"/>
        <v>ALTO</v>
      </c>
      <c r="AL80" s="101" t="s">
        <v>716</v>
      </c>
      <c r="AM80" s="35" t="s">
        <v>147</v>
      </c>
      <c r="AN80" s="36" t="s">
        <v>175</v>
      </c>
      <c r="AO80" s="36" t="s">
        <v>175</v>
      </c>
      <c r="AP80" s="37" t="s">
        <v>175</v>
      </c>
      <c r="AQ80" s="41" t="s">
        <v>489</v>
      </c>
      <c r="AR80" s="42" t="s">
        <v>155</v>
      </c>
      <c r="AS80" s="42" t="s">
        <v>490</v>
      </c>
      <c r="AT80" s="42" t="s">
        <v>157</v>
      </c>
      <c r="AU80" s="78" t="s">
        <v>158</v>
      </c>
      <c r="AV80" s="79" t="s">
        <v>158</v>
      </c>
      <c r="AW80" s="80" t="s">
        <v>158</v>
      </c>
      <c r="AX80" s="93" t="s">
        <v>237</v>
      </c>
      <c r="AY80" s="43" t="s">
        <v>159</v>
      </c>
    </row>
    <row r="81" spans="1:51" s="44" customFormat="1" ht="95.25" customHeight="1" thickBot="1">
      <c r="A81" s="107" t="s">
        <v>505</v>
      </c>
      <c r="B81" s="36" t="s">
        <v>516</v>
      </c>
      <c r="C81" s="36" t="s">
        <v>517</v>
      </c>
      <c r="D81" s="36" t="s">
        <v>128</v>
      </c>
      <c r="E81" s="37" t="s">
        <v>129</v>
      </c>
      <c r="F81" s="38" t="s">
        <v>130</v>
      </c>
      <c r="G81" s="39"/>
      <c r="H81" s="39" t="s">
        <v>130</v>
      </c>
      <c r="I81" s="36" t="s">
        <v>518</v>
      </c>
      <c r="J81" s="37" t="s">
        <v>227</v>
      </c>
      <c r="K81" s="35" t="s">
        <v>133</v>
      </c>
      <c r="L81" s="36" t="s">
        <v>133</v>
      </c>
      <c r="M81" s="36" t="s">
        <v>134</v>
      </c>
      <c r="N81" s="36" t="s">
        <v>447</v>
      </c>
      <c r="O81" s="36" t="s">
        <v>455</v>
      </c>
      <c r="P81" s="37" t="s">
        <v>428</v>
      </c>
      <c r="Q81" s="35" t="s">
        <v>514</v>
      </c>
      <c r="R81" s="36" t="s">
        <v>514</v>
      </c>
      <c r="S81" s="37" t="s">
        <v>139</v>
      </c>
      <c r="T81" s="35" t="s">
        <v>183</v>
      </c>
      <c r="U81" s="36" t="s">
        <v>139</v>
      </c>
      <c r="V81" s="36" t="s">
        <v>139</v>
      </c>
      <c r="W81" s="36" t="s">
        <v>139</v>
      </c>
      <c r="X81" s="36" t="s">
        <v>139</v>
      </c>
      <c r="Y81" s="36" t="s">
        <v>139</v>
      </c>
      <c r="Z81" s="37" t="s">
        <v>139</v>
      </c>
      <c r="AA81" s="35" t="s">
        <v>146</v>
      </c>
      <c r="AB81" s="36" t="s">
        <v>147</v>
      </c>
      <c r="AC81" s="37" t="s">
        <v>174</v>
      </c>
      <c r="AD81" s="96" t="s">
        <v>150</v>
      </c>
      <c r="AE81" s="92">
        <f>+VLOOKUP(AD81,Tabla1[],2,0)</f>
        <v>4</v>
      </c>
      <c r="AF81" s="40" t="s">
        <v>150</v>
      </c>
      <c r="AG81" s="92">
        <f>+VLOOKUP(AF81,Tabla1[],2,0)</f>
        <v>4</v>
      </c>
      <c r="AH81" s="40" t="s">
        <v>283</v>
      </c>
      <c r="AI81" s="92">
        <f>VLOOKUP(AH81,Tabla1[],2,0)</f>
        <v>1</v>
      </c>
      <c r="AJ81" s="92">
        <f t="shared" si="2"/>
        <v>9</v>
      </c>
      <c r="AK81" s="97" t="str">
        <f t="shared" si="3"/>
        <v>ALTO</v>
      </c>
      <c r="AL81" s="101" t="s">
        <v>716</v>
      </c>
      <c r="AM81" s="35" t="s">
        <v>147</v>
      </c>
      <c r="AN81" s="36" t="s">
        <v>175</v>
      </c>
      <c r="AO81" s="36" t="s">
        <v>175</v>
      </c>
      <c r="AP81" s="37" t="s">
        <v>175</v>
      </c>
      <c r="AQ81" s="41" t="s">
        <v>489</v>
      </c>
      <c r="AR81" s="42" t="s">
        <v>155</v>
      </c>
      <c r="AS81" s="42" t="s">
        <v>490</v>
      </c>
      <c r="AT81" s="42" t="s">
        <v>157</v>
      </c>
      <c r="AU81" s="78" t="s">
        <v>158</v>
      </c>
      <c r="AV81" s="79" t="s">
        <v>158</v>
      </c>
      <c r="AW81" s="80" t="s">
        <v>158</v>
      </c>
      <c r="AX81" s="93" t="s">
        <v>237</v>
      </c>
      <c r="AY81" s="43" t="s">
        <v>159</v>
      </c>
    </row>
    <row r="82" spans="1:51" s="44" customFormat="1" ht="56.25" customHeight="1" thickBot="1">
      <c r="A82" s="107" t="s">
        <v>510</v>
      </c>
      <c r="B82" s="36" t="s">
        <v>520</v>
      </c>
      <c r="C82" s="36" t="s">
        <v>521</v>
      </c>
      <c r="D82" s="36" t="s">
        <v>128</v>
      </c>
      <c r="E82" s="37" t="s">
        <v>129</v>
      </c>
      <c r="F82" s="38" t="s">
        <v>130</v>
      </c>
      <c r="G82" s="39"/>
      <c r="H82" s="39" t="s">
        <v>130</v>
      </c>
      <c r="I82" s="36" t="s">
        <v>522</v>
      </c>
      <c r="J82" s="37" t="s">
        <v>181</v>
      </c>
      <c r="K82" s="35" t="s">
        <v>133</v>
      </c>
      <c r="L82" s="36" t="s">
        <v>133</v>
      </c>
      <c r="M82" s="36" t="s">
        <v>134</v>
      </c>
      <c r="N82" s="36" t="s">
        <v>447</v>
      </c>
      <c r="O82" s="36" t="s">
        <v>455</v>
      </c>
      <c r="P82" s="37" t="s">
        <v>428</v>
      </c>
      <c r="Q82" s="35" t="s">
        <v>514</v>
      </c>
      <c r="R82" s="36" t="s">
        <v>514</v>
      </c>
      <c r="S82" s="37" t="s">
        <v>139</v>
      </c>
      <c r="T82" s="35" t="s">
        <v>183</v>
      </c>
      <c r="U82" s="36" t="s">
        <v>139</v>
      </c>
      <c r="V82" s="36" t="s">
        <v>139</v>
      </c>
      <c r="W82" s="36" t="s">
        <v>139</v>
      </c>
      <c r="X82" s="36" t="s">
        <v>139</v>
      </c>
      <c r="Y82" s="36" t="s">
        <v>139</v>
      </c>
      <c r="Z82" s="37" t="s">
        <v>139</v>
      </c>
      <c r="AA82" s="35" t="s">
        <v>146</v>
      </c>
      <c r="AB82" s="36" t="s">
        <v>147</v>
      </c>
      <c r="AC82" s="37" t="s">
        <v>174</v>
      </c>
      <c r="AD82" s="96" t="s">
        <v>150</v>
      </c>
      <c r="AE82" s="92">
        <f>+VLOOKUP(AD82,Tabla1[],2,0)</f>
        <v>4</v>
      </c>
      <c r="AF82" s="40" t="s">
        <v>150</v>
      </c>
      <c r="AG82" s="92">
        <f>+VLOOKUP(AF82,Tabla1[],2,0)</f>
        <v>4</v>
      </c>
      <c r="AH82" s="40" t="s">
        <v>283</v>
      </c>
      <c r="AI82" s="92">
        <f>VLOOKUP(AH82,Tabla1[],2,0)</f>
        <v>1</v>
      </c>
      <c r="AJ82" s="92">
        <f t="shared" si="2"/>
        <v>9</v>
      </c>
      <c r="AK82" s="97" t="str">
        <f t="shared" si="3"/>
        <v>ALTO</v>
      </c>
      <c r="AL82" s="101" t="s">
        <v>716</v>
      </c>
      <c r="AM82" s="35" t="s">
        <v>147</v>
      </c>
      <c r="AN82" s="36" t="s">
        <v>175</v>
      </c>
      <c r="AO82" s="36" t="s">
        <v>175</v>
      </c>
      <c r="AP82" s="37" t="s">
        <v>175</v>
      </c>
      <c r="AQ82" s="41" t="s">
        <v>489</v>
      </c>
      <c r="AR82" s="42" t="s">
        <v>155</v>
      </c>
      <c r="AS82" s="42" t="s">
        <v>490</v>
      </c>
      <c r="AT82" s="42" t="s">
        <v>157</v>
      </c>
      <c r="AU82" s="78" t="s">
        <v>158</v>
      </c>
      <c r="AV82" s="79" t="s">
        <v>158</v>
      </c>
      <c r="AW82" s="80" t="s">
        <v>158</v>
      </c>
      <c r="AX82" s="93" t="s">
        <v>237</v>
      </c>
      <c r="AY82" s="43" t="s">
        <v>159</v>
      </c>
    </row>
    <row r="83" spans="1:51" s="44" customFormat="1" ht="58.5" customHeight="1" thickBot="1">
      <c r="A83" s="107" t="s">
        <v>515</v>
      </c>
      <c r="B83" s="36" t="s">
        <v>524</v>
      </c>
      <c r="C83" s="36" t="s">
        <v>525</v>
      </c>
      <c r="D83" s="36" t="s">
        <v>128</v>
      </c>
      <c r="E83" s="37" t="s">
        <v>129</v>
      </c>
      <c r="F83" s="38"/>
      <c r="G83" s="39"/>
      <c r="H83" s="39" t="s">
        <v>130</v>
      </c>
      <c r="I83" s="36" t="s">
        <v>526</v>
      </c>
      <c r="J83" s="37" t="s">
        <v>227</v>
      </c>
      <c r="K83" s="35" t="s">
        <v>133</v>
      </c>
      <c r="L83" s="36" t="s">
        <v>133</v>
      </c>
      <c r="M83" s="36" t="s">
        <v>134</v>
      </c>
      <c r="N83" s="36" t="s">
        <v>447</v>
      </c>
      <c r="O83" s="36" t="s">
        <v>455</v>
      </c>
      <c r="P83" s="37" t="s">
        <v>428</v>
      </c>
      <c r="Q83" s="35" t="s">
        <v>514</v>
      </c>
      <c r="R83" s="36" t="s">
        <v>514</v>
      </c>
      <c r="S83" s="37" t="s">
        <v>139</v>
      </c>
      <c r="T83" s="35" t="s">
        <v>183</v>
      </c>
      <c r="U83" s="36" t="s">
        <v>139</v>
      </c>
      <c r="V83" s="36" t="s">
        <v>139</v>
      </c>
      <c r="W83" s="36" t="s">
        <v>139</v>
      </c>
      <c r="X83" s="36" t="s">
        <v>139</v>
      </c>
      <c r="Y83" s="36" t="s">
        <v>139</v>
      </c>
      <c r="Z83" s="37" t="s">
        <v>139</v>
      </c>
      <c r="AA83" s="35" t="s">
        <v>146</v>
      </c>
      <c r="AB83" s="36" t="s">
        <v>147</v>
      </c>
      <c r="AC83" s="37" t="s">
        <v>174</v>
      </c>
      <c r="AD83" s="96" t="s">
        <v>150</v>
      </c>
      <c r="AE83" s="92">
        <f>+VLOOKUP(AD83,Tabla1[],2,0)</f>
        <v>4</v>
      </c>
      <c r="AF83" s="40" t="s">
        <v>150</v>
      </c>
      <c r="AG83" s="92">
        <f>+VLOOKUP(AF83,Tabla1[],2,0)</f>
        <v>4</v>
      </c>
      <c r="AH83" s="40" t="s">
        <v>283</v>
      </c>
      <c r="AI83" s="92">
        <f>VLOOKUP(AH83,Tabla1[],2,0)</f>
        <v>1</v>
      </c>
      <c r="AJ83" s="92">
        <f t="shared" si="2"/>
        <v>9</v>
      </c>
      <c r="AK83" s="97" t="str">
        <f t="shared" si="3"/>
        <v>ALTO</v>
      </c>
      <c r="AL83" s="101" t="s">
        <v>716</v>
      </c>
      <c r="AM83" s="35" t="s">
        <v>147</v>
      </c>
      <c r="AN83" s="36" t="s">
        <v>175</v>
      </c>
      <c r="AO83" s="36" t="s">
        <v>175</v>
      </c>
      <c r="AP83" s="37" t="s">
        <v>175</v>
      </c>
      <c r="AQ83" s="41" t="s">
        <v>489</v>
      </c>
      <c r="AR83" s="42" t="s">
        <v>155</v>
      </c>
      <c r="AS83" s="42" t="s">
        <v>490</v>
      </c>
      <c r="AT83" s="42" t="s">
        <v>157</v>
      </c>
      <c r="AU83" s="78" t="s">
        <v>158</v>
      </c>
      <c r="AV83" s="79" t="s">
        <v>158</v>
      </c>
      <c r="AW83" s="80" t="s">
        <v>158</v>
      </c>
      <c r="AX83" s="93" t="s">
        <v>237</v>
      </c>
      <c r="AY83" s="43" t="s">
        <v>159</v>
      </c>
    </row>
    <row r="84" spans="1:51" s="44" customFormat="1" ht="342" customHeight="1" thickBot="1">
      <c r="A84" s="107" t="s">
        <v>519</v>
      </c>
      <c r="B84" s="36" t="s">
        <v>528</v>
      </c>
      <c r="C84" s="36" t="s">
        <v>529</v>
      </c>
      <c r="D84" s="36" t="s">
        <v>128</v>
      </c>
      <c r="E84" s="37" t="s">
        <v>129</v>
      </c>
      <c r="F84" s="38"/>
      <c r="G84" s="39"/>
      <c r="H84" s="39" t="s">
        <v>130</v>
      </c>
      <c r="I84" s="36" t="s">
        <v>530</v>
      </c>
      <c r="J84" s="37" t="s">
        <v>227</v>
      </c>
      <c r="K84" s="35" t="s">
        <v>133</v>
      </c>
      <c r="L84" s="36" t="s">
        <v>133</v>
      </c>
      <c r="M84" s="36" t="s">
        <v>134</v>
      </c>
      <c r="N84" s="36" t="s">
        <v>447</v>
      </c>
      <c r="O84" s="36" t="s">
        <v>455</v>
      </c>
      <c r="P84" s="37" t="s">
        <v>428</v>
      </c>
      <c r="Q84" s="35" t="s">
        <v>514</v>
      </c>
      <c r="R84" s="36" t="s">
        <v>514</v>
      </c>
      <c r="S84" s="37" t="s">
        <v>139</v>
      </c>
      <c r="T84" s="35" t="s">
        <v>183</v>
      </c>
      <c r="U84" s="36" t="s">
        <v>139</v>
      </c>
      <c r="V84" s="36" t="s">
        <v>139</v>
      </c>
      <c r="W84" s="36" t="s">
        <v>139</v>
      </c>
      <c r="X84" s="36" t="s">
        <v>139</v>
      </c>
      <c r="Y84" s="36" t="s">
        <v>139</v>
      </c>
      <c r="Z84" s="37" t="s">
        <v>139</v>
      </c>
      <c r="AA84" s="35" t="s">
        <v>147</v>
      </c>
      <c r="AB84" s="36" t="s">
        <v>147</v>
      </c>
      <c r="AC84" s="37" t="s">
        <v>175</v>
      </c>
      <c r="AD84" s="96" t="s">
        <v>150</v>
      </c>
      <c r="AE84" s="92">
        <f>+VLOOKUP(AD84,Tabla1[],2,0)</f>
        <v>4</v>
      </c>
      <c r="AF84" s="40" t="s">
        <v>150</v>
      </c>
      <c r="AG84" s="92">
        <f>+VLOOKUP(AF84,Tabla1[],2,0)</f>
        <v>4</v>
      </c>
      <c r="AH84" s="40" t="s">
        <v>283</v>
      </c>
      <c r="AI84" s="92">
        <f>VLOOKUP(AH84,Tabla1[],2,0)</f>
        <v>1</v>
      </c>
      <c r="AJ84" s="92">
        <f t="shared" si="2"/>
        <v>9</v>
      </c>
      <c r="AK84" s="97" t="str">
        <f t="shared" si="3"/>
        <v>ALTO</v>
      </c>
      <c r="AL84" s="100" t="s">
        <v>709</v>
      </c>
      <c r="AM84" s="35" t="s">
        <v>147</v>
      </c>
      <c r="AN84" s="36" t="s">
        <v>175</v>
      </c>
      <c r="AO84" s="36" t="s">
        <v>175</v>
      </c>
      <c r="AP84" s="37" t="s">
        <v>175</v>
      </c>
      <c r="AQ84" s="41" t="s">
        <v>863</v>
      </c>
      <c r="AR84" s="42" t="s">
        <v>155</v>
      </c>
      <c r="AS84" s="42" t="s">
        <v>866</v>
      </c>
      <c r="AT84" s="42" t="s">
        <v>157</v>
      </c>
      <c r="AU84" s="78" t="s">
        <v>158</v>
      </c>
      <c r="AV84" s="79" t="s">
        <v>158</v>
      </c>
      <c r="AW84" s="80" t="s">
        <v>158</v>
      </c>
      <c r="AX84" s="93" t="s">
        <v>237</v>
      </c>
      <c r="AY84" s="43" t="s">
        <v>159</v>
      </c>
    </row>
    <row r="85" spans="1:51" s="44" customFormat="1" ht="75" customHeight="1" thickBot="1">
      <c r="A85" s="107" t="s">
        <v>523</v>
      </c>
      <c r="B85" s="36" t="s">
        <v>532</v>
      </c>
      <c r="C85" s="36" t="s">
        <v>533</v>
      </c>
      <c r="D85" s="36" t="s">
        <v>128</v>
      </c>
      <c r="E85" s="37" t="s">
        <v>129</v>
      </c>
      <c r="F85" s="38"/>
      <c r="G85" s="39"/>
      <c r="H85" s="39" t="s">
        <v>130</v>
      </c>
      <c r="I85" s="36" t="s">
        <v>710</v>
      </c>
      <c r="J85" s="37" t="s">
        <v>132</v>
      </c>
      <c r="K85" s="35" t="s">
        <v>133</v>
      </c>
      <c r="L85" s="36" t="s">
        <v>133</v>
      </c>
      <c r="M85" s="36" t="s">
        <v>134</v>
      </c>
      <c r="N85" s="36" t="s">
        <v>447</v>
      </c>
      <c r="O85" s="36" t="s">
        <v>455</v>
      </c>
      <c r="P85" s="37" t="s">
        <v>428</v>
      </c>
      <c r="Q85" s="35" t="s">
        <v>282</v>
      </c>
      <c r="R85" s="36" t="s">
        <v>282</v>
      </c>
      <c r="S85" s="37" t="s">
        <v>139</v>
      </c>
      <c r="T85" s="35" t="s">
        <v>183</v>
      </c>
      <c r="U85" s="36" t="s">
        <v>139</v>
      </c>
      <c r="V85" s="36" t="s">
        <v>139</v>
      </c>
      <c r="W85" s="36" t="s">
        <v>139</v>
      </c>
      <c r="X85" s="36" t="s">
        <v>139</v>
      </c>
      <c r="Y85" s="36" t="s">
        <v>139</v>
      </c>
      <c r="Z85" s="37" t="s">
        <v>139</v>
      </c>
      <c r="AA85" s="35" t="s">
        <v>147</v>
      </c>
      <c r="AB85" s="36" t="s">
        <v>147</v>
      </c>
      <c r="AC85" s="37" t="s">
        <v>175</v>
      </c>
      <c r="AD85" s="96" t="s">
        <v>150</v>
      </c>
      <c r="AE85" s="92">
        <f>+VLOOKUP(AD85,Tabla1[],2,0)</f>
        <v>4</v>
      </c>
      <c r="AF85" s="40" t="s">
        <v>150</v>
      </c>
      <c r="AG85" s="92">
        <f>+VLOOKUP(AF85,Tabla1[],2,0)</f>
        <v>4</v>
      </c>
      <c r="AH85" s="40" t="s">
        <v>283</v>
      </c>
      <c r="AI85" s="92">
        <f>VLOOKUP(AH85,Tabla1[],2,0)</f>
        <v>1</v>
      </c>
      <c r="AJ85" s="92">
        <f t="shared" si="2"/>
        <v>9</v>
      </c>
      <c r="AK85" s="97" t="str">
        <f t="shared" si="3"/>
        <v>ALTO</v>
      </c>
      <c r="AL85" s="101" t="s">
        <v>713</v>
      </c>
      <c r="AM85" s="35" t="s">
        <v>147</v>
      </c>
      <c r="AN85" s="36" t="s">
        <v>175</v>
      </c>
      <c r="AO85" s="36" t="s">
        <v>175</v>
      </c>
      <c r="AP85" s="37" t="s">
        <v>175</v>
      </c>
      <c r="AQ85" s="41" t="s">
        <v>534</v>
      </c>
      <c r="AR85" s="42" t="s">
        <v>176</v>
      </c>
      <c r="AS85" s="42" t="s">
        <v>535</v>
      </c>
      <c r="AT85" s="42" t="s">
        <v>157</v>
      </c>
      <c r="AU85" s="78" t="s">
        <v>158</v>
      </c>
      <c r="AV85" s="79" t="s">
        <v>158</v>
      </c>
      <c r="AW85" s="80" t="s">
        <v>158</v>
      </c>
      <c r="AX85" s="93" t="s">
        <v>272</v>
      </c>
      <c r="AY85" s="43" t="s">
        <v>273</v>
      </c>
    </row>
    <row r="86" spans="1:51" s="44" customFormat="1" ht="56.25" customHeight="1" thickBot="1">
      <c r="A86" s="107" t="s">
        <v>527</v>
      </c>
      <c r="B86" s="36" t="s">
        <v>537</v>
      </c>
      <c r="C86" s="36" t="s">
        <v>538</v>
      </c>
      <c r="D86" s="36" t="s">
        <v>128</v>
      </c>
      <c r="E86" s="37" t="s">
        <v>129</v>
      </c>
      <c r="F86" s="38"/>
      <c r="G86" s="39" t="s">
        <v>130</v>
      </c>
      <c r="H86" s="39"/>
      <c r="I86" s="36" t="s">
        <v>710</v>
      </c>
      <c r="J86" s="37" t="s">
        <v>227</v>
      </c>
      <c r="K86" s="35" t="s">
        <v>133</v>
      </c>
      <c r="L86" s="36" t="s">
        <v>133</v>
      </c>
      <c r="M86" s="36" t="s">
        <v>134</v>
      </c>
      <c r="N86" s="36" t="s">
        <v>539</v>
      </c>
      <c r="O86" s="36" t="s">
        <v>540</v>
      </c>
      <c r="P86" s="37" t="s">
        <v>428</v>
      </c>
      <c r="Q86" s="35" t="s">
        <v>541</v>
      </c>
      <c r="R86" s="36" t="s">
        <v>541</v>
      </c>
      <c r="S86" s="37" t="s">
        <v>139</v>
      </c>
      <c r="T86" s="35" t="s">
        <v>183</v>
      </c>
      <c r="U86" s="36" t="s">
        <v>139</v>
      </c>
      <c r="V86" s="36" t="s">
        <v>139</v>
      </c>
      <c r="W86" s="36" t="s">
        <v>139</v>
      </c>
      <c r="X86" s="36" t="s">
        <v>139</v>
      </c>
      <c r="Y86" s="36" t="s">
        <v>139</v>
      </c>
      <c r="Z86" s="37" t="s">
        <v>139</v>
      </c>
      <c r="AA86" s="35" t="s">
        <v>147</v>
      </c>
      <c r="AB86" s="36" t="s">
        <v>147</v>
      </c>
      <c r="AC86" s="37" t="s">
        <v>175</v>
      </c>
      <c r="AD86" s="96" t="s">
        <v>150</v>
      </c>
      <c r="AE86" s="92">
        <f>+VLOOKUP(AD86,Tabla1[],2,0)</f>
        <v>4</v>
      </c>
      <c r="AF86" s="40" t="s">
        <v>150</v>
      </c>
      <c r="AG86" s="92">
        <f>+VLOOKUP(AF86,Tabla1[],2,0)</f>
        <v>4</v>
      </c>
      <c r="AH86" s="40" t="s">
        <v>283</v>
      </c>
      <c r="AI86" s="92">
        <f>VLOOKUP(AH86,Tabla1[],2,0)</f>
        <v>1</v>
      </c>
      <c r="AJ86" s="92">
        <f t="shared" si="2"/>
        <v>9</v>
      </c>
      <c r="AK86" s="97" t="str">
        <f t="shared" si="3"/>
        <v>ALTO</v>
      </c>
      <c r="AL86" s="101" t="s">
        <v>713</v>
      </c>
      <c r="AM86" s="35" t="s">
        <v>147</v>
      </c>
      <c r="AN86" s="36" t="s">
        <v>175</v>
      </c>
      <c r="AO86" s="36" t="s">
        <v>175</v>
      </c>
      <c r="AP86" s="37" t="s">
        <v>175</v>
      </c>
      <c r="AQ86" s="41" t="s">
        <v>534</v>
      </c>
      <c r="AR86" s="42" t="s">
        <v>542</v>
      </c>
      <c r="AS86" s="42" t="s">
        <v>535</v>
      </c>
      <c r="AT86" s="42" t="s">
        <v>157</v>
      </c>
      <c r="AU86" s="78" t="s">
        <v>158</v>
      </c>
      <c r="AV86" s="79" t="s">
        <v>158</v>
      </c>
      <c r="AW86" s="80" t="s">
        <v>158</v>
      </c>
      <c r="AX86" s="93" t="s">
        <v>237</v>
      </c>
      <c r="AY86" s="43" t="s">
        <v>159</v>
      </c>
    </row>
    <row r="87" spans="1:51" s="44" customFormat="1" ht="56.25" customHeight="1" thickBot="1">
      <c r="A87" s="107" t="s">
        <v>531</v>
      </c>
      <c r="B87" s="36" t="s">
        <v>544</v>
      </c>
      <c r="C87" s="36" t="s">
        <v>545</v>
      </c>
      <c r="D87" s="36" t="s">
        <v>128</v>
      </c>
      <c r="E87" s="37" t="s">
        <v>129</v>
      </c>
      <c r="F87" s="38" t="s">
        <v>130</v>
      </c>
      <c r="G87" s="39" t="s">
        <v>130</v>
      </c>
      <c r="H87" s="39" t="s">
        <v>130</v>
      </c>
      <c r="I87" s="36" t="s">
        <v>546</v>
      </c>
      <c r="J87" s="37" t="s">
        <v>227</v>
      </c>
      <c r="K87" s="35" t="s">
        <v>133</v>
      </c>
      <c r="L87" s="36" t="s">
        <v>133</v>
      </c>
      <c r="M87" s="36" t="s">
        <v>134</v>
      </c>
      <c r="N87" s="36" t="s">
        <v>447</v>
      </c>
      <c r="O87" s="36" t="s">
        <v>547</v>
      </c>
      <c r="P87" s="37" t="s">
        <v>428</v>
      </c>
      <c r="Q87" s="35" t="s">
        <v>548</v>
      </c>
      <c r="R87" s="36" t="s">
        <v>548</v>
      </c>
      <c r="S87" s="37" t="s">
        <v>139</v>
      </c>
      <c r="T87" s="35" t="s">
        <v>183</v>
      </c>
      <c r="U87" s="36" t="s">
        <v>139</v>
      </c>
      <c r="V87" s="36" t="s">
        <v>139</v>
      </c>
      <c r="W87" s="36" t="s">
        <v>139</v>
      </c>
      <c r="X87" s="36" t="s">
        <v>139</v>
      </c>
      <c r="Y87" s="36" t="s">
        <v>139</v>
      </c>
      <c r="Z87" s="37" t="s">
        <v>139</v>
      </c>
      <c r="AA87" s="35" t="s">
        <v>146</v>
      </c>
      <c r="AB87" s="36" t="s">
        <v>147</v>
      </c>
      <c r="AC87" s="37" t="s">
        <v>174</v>
      </c>
      <c r="AD87" s="96" t="s">
        <v>150</v>
      </c>
      <c r="AE87" s="92">
        <f>+VLOOKUP(AD87,Tabla1[],2,0)</f>
        <v>4</v>
      </c>
      <c r="AF87" s="40" t="s">
        <v>150</v>
      </c>
      <c r="AG87" s="92">
        <f>+VLOOKUP(AF87,Tabla1[],2,0)</f>
        <v>4</v>
      </c>
      <c r="AH87" s="40" t="s">
        <v>283</v>
      </c>
      <c r="AI87" s="92">
        <f>VLOOKUP(AH87,Tabla1[],2,0)</f>
        <v>1</v>
      </c>
      <c r="AJ87" s="92">
        <f t="shared" si="2"/>
        <v>9</v>
      </c>
      <c r="AK87" s="97" t="str">
        <f t="shared" si="3"/>
        <v>ALTO</v>
      </c>
      <c r="AL87" s="101" t="s">
        <v>707</v>
      </c>
      <c r="AM87" s="35" t="s">
        <v>147</v>
      </c>
      <c r="AN87" s="36" t="s">
        <v>175</v>
      </c>
      <c r="AO87" s="36" t="s">
        <v>175</v>
      </c>
      <c r="AP87" s="37" t="s">
        <v>175</v>
      </c>
      <c r="AQ87" s="41" t="s">
        <v>706</v>
      </c>
      <c r="AR87" s="42" t="s">
        <v>155</v>
      </c>
      <c r="AS87" s="42" t="s">
        <v>820</v>
      </c>
      <c r="AT87" s="42" t="s">
        <v>157</v>
      </c>
      <c r="AU87" s="78" t="s">
        <v>158</v>
      </c>
      <c r="AV87" s="79" t="s">
        <v>158</v>
      </c>
      <c r="AW87" s="80" t="s">
        <v>158</v>
      </c>
      <c r="AX87" s="93" t="s">
        <v>237</v>
      </c>
      <c r="AY87" s="43" t="s">
        <v>159</v>
      </c>
    </row>
    <row r="88" spans="1:51" s="44" customFormat="1" ht="100.5" customHeight="1" thickBot="1">
      <c r="A88" s="107" t="s">
        <v>536</v>
      </c>
      <c r="B88" s="36" t="s">
        <v>550</v>
      </c>
      <c r="C88" s="36" t="s">
        <v>551</v>
      </c>
      <c r="D88" s="36" t="s">
        <v>128</v>
      </c>
      <c r="E88" s="37" t="s">
        <v>129</v>
      </c>
      <c r="F88" s="38" t="s">
        <v>130</v>
      </c>
      <c r="G88" s="39"/>
      <c r="H88" s="39"/>
      <c r="I88" s="36" t="s">
        <v>552</v>
      </c>
      <c r="J88" s="37" t="s">
        <v>181</v>
      </c>
      <c r="K88" s="35" t="s">
        <v>133</v>
      </c>
      <c r="L88" s="36" t="s">
        <v>133</v>
      </c>
      <c r="M88" s="36" t="s">
        <v>134</v>
      </c>
      <c r="N88" s="36" t="s">
        <v>447</v>
      </c>
      <c r="O88" s="36" t="s">
        <v>547</v>
      </c>
      <c r="P88" s="37" t="s">
        <v>428</v>
      </c>
      <c r="Q88" s="35" t="s">
        <v>553</v>
      </c>
      <c r="R88" s="36" t="s">
        <v>553</v>
      </c>
      <c r="S88" s="37" t="s">
        <v>139</v>
      </c>
      <c r="T88" s="35" t="s">
        <v>140</v>
      </c>
      <c r="U88" s="36" t="s">
        <v>141</v>
      </c>
      <c r="V88" s="36" t="s">
        <v>139</v>
      </c>
      <c r="W88" s="36" t="s">
        <v>142</v>
      </c>
      <c r="X88" s="36" t="s">
        <v>143</v>
      </c>
      <c r="Y88" s="36" t="s">
        <v>144</v>
      </c>
      <c r="Z88" s="37" t="s">
        <v>145</v>
      </c>
      <c r="AA88" s="35" t="s">
        <v>146</v>
      </c>
      <c r="AB88" s="36" t="s">
        <v>147</v>
      </c>
      <c r="AC88" s="37" t="s">
        <v>207</v>
      </c>
      <c r="AD88" s="96" t="s">
        <v>150</v>
      </c>
      <c r="AE88" s="92">
        <f>+VLOOKUP(AD88,Tabla1[],2,0)</f>
        <v>4</v>
      </c>
      <c r="AF88" s="40" t="s">
        <v>150</v>
      </c>
      <c r="AG88" s="92">
        <f>+VLOOKUP(AF88,Tabla1[],2,0)</f>
        <v>4</v>
      </c>
      <c r="AH88" s="40" t="s">
        <v>283</v>
      </c>
      <c r="AI88" s="92">
        <f>VLOOKUP(AH88,Tabla1[],2,0)</f>
        <v>1</v>
      </c>
      <c r="AJ88" s="92">
        <f t="shared" si="2"/>
        <v>9</v>
      </c>
      <c r="AK88" s="97" t="str">
        <f t="shared" si="3"/>
        <v>ALTO</v>
      </c>
      <c r="AL88" s="101" t="s">
        <v>707</v>
      </c>
      <c r="AM88" s="35" t="s">
        <v>147</v>
      </c>
      <c r="AN88" s="36" t="s">
        <v>175</v>
      </c>
      <c r="AO88" s="36" t="s">
        <v>175</v>
      </c>
      <c r="AP88" s="37" t="s">
        <v>175</v>
      </c>
      <c r="AQ88" s="41" t="s">
        <v>706</v>
      </c>
      <c r="AR88" s="42" t="s">
        <v>155</v>
      </c>
      <c r="AS88" s="42" t="s">
        <v>820</v>
      </c>
      <c r="AT88" s="42" t="s">
        <v>157</v>
      </c>
      <c r="AU88" s="78" t="s">
        <v>158</v>
      </c>
      <c r="AV88" s="79" t="s">
        <v>158</v>
      </c>
      <c r="AW88" s="80" t="s">
        <v>158</v>
      </c>
      <c r="AX88" s="93" t="s">
        <v>237</v>
      </c>
      <c r="AY88" s="43" t="s">
        <v>159</v>
      </c>
    </row>
    <row r="89" spans="1:51" s="44" customFormat="1" ht="93" customHeight="1" thickBot="1">
      <c r="A89" s="107" t="s">
        <v>543</v>
      </c>
      <c r="B89" s="36" t="s">
        <v>555</v>
      </c>
      <c r="C89" s="36" t="s">
        <v>556</v>
      </c>
      <c r="D89" s="36" t="s">
        <v>128</v>
      </c>
      <c r="E89" s="37" t="s">
        <v>129</v>
      </c>
      <c r="F89" s="38" t="s">
        <v>130</v>
      </c>
      <c r="G89" s="39"/>
      <c r="H89" s="39" t="s">
        <v>130</v>
      </c>
      <c r="I89" s="36" t="s">
        <v>557</v>
      </c>
      <c r="J89" s="37" t="s">
        <v>184</v>
      </c>
      <c r="K89" s="35" t="s">
        <v>133</v>
      </c>
      <c r="L89" s="36" t="s">
        <v>133</v>
      </c>
      <c r="M89" s="36" t="s">
        <v>134</v>
      </c>
      <c r="N89" s="36" t="s">
        <v>447</v>
      </c>
      <c r="O89" s="36" t="s">
        <v>221</v>
      </c>
      <c r="P89" s="37" t="s">
        <v>428</v>
      </c>
      <c r="Q89" s="35" t="s">
        <v>548</v>
      </c>
      <c r="R89" s="36" t="s">
        <v>548</v>
      </c>
      <c r="S89" s="37" t="s">
        <v>139</v>
      </c>
      <c r="T89" s="35" t="s">
        <v>140</v>
      </c>
      <c r="U89" s="36" t="s">
        <v>141</v>
      </c>
      <c r="V89" s="36" t="s">
        <v>139</v>
      </c>
      <c r="W89" s="36" t="s">
        <v>142</v>
      </c>
      <c r="X89" s="36" t="s">
        <v>143</v>
      </c>
      <c r="Y89" s="36" t="s">
        <v>144</v>
      </c>
      <c r="Z89" s="37" t="s">
        <v>223</v>
      </c>
      <c r="AA89" s="35" t="s">
        <v>146</v>
      </c>
      <c r="AB89" s="36" t="s">
        <v>147</v>
      </c>
      <c r="AC89" s="37" t="s">
        <v>148</v>
      </c>
      <c r="AD89" s="96" t="s">
        <v>150</v>
      </c>
      <c r="AE89" s="92">
        <f>+VLOOKUP(AD89,Tabla1[],2,0)</f>
        <v>4</v>
      </c>
      <c r="AF89" s="40" t="s">
        <v>150</v>
      </c>
      <c r="AG89" s="92">
        <f>+VLOOKUP(AF89,Tabla1[],2,0)</f>
        <v>4</v>
      </c>
      <c r="AH89" s="40" t="s">
        <v>283</v>
      </c>
      <c r="AI89" s="92">
        <f>VLOOKUP(AH89,Tabla1[],2,0)</f>
        <v>1</v>
      </c>
      <c r="AJ89" s="92">
        <f t="shared" si="2"/>
        <v>9</v>
      </c>
      <c r="AK89" s="97" t="str">
        <f t="shared" si="3"/>
        <v>ALTO</v>
      </c>
      <c r="AL89" s="101" t="s">
        <v>707</v>
      </c>
      <c r="AM89" s="35" t="s">
        <v>147</v>
      </c>
      <c r="AN89" s="36" t="s">
        <v>175</v>
      </c>
      <c r="AO89" s="36" t="s">
        <v>175</v>
      </c>
      <c r="AP89" s="37" t="s">
        <v>175</v>
      </c>
      <c r="AQ89" s="41" t="s">
        <v>706</v>
      </c>
      <c r="AR89" s="42" t="s">
        <v>155</v>
      </c>
      <c r="AS89" s="42" t="s">
        <v>820</v>
      </c>
      <c r="AT89" s="42" t="s">
        <v>157</v>
      </c>
      <c r="AU89" s="78" t="s">
        <v>158</v>
      </c>
      <c r="AV89" s="79" t="s">
        <v>158</v>
      </c>
      <c r="AW89" s="80" t="s">
        <v>158</v>
      </c>
      <c r="AX89" s="93" t="s">
        <v>237</v>
      </c>
      <c r="AY89" s="43" t="s">
        <v>159</v>
      </c>
    </row>
    <row r="90" spans="1:51" s="44" customFormat="1" ht="56.25" customHeight="1" thickBot="1">
      <c r="A90" s="107" t="s">
        <v>549</v>
      </c>
      <c r="B90" s="36" t="s">
        <v>559</v>
      </c>
      <c r="C90" s="36" t="s">
        <v>560</v>
      </c>
      <c r="D90" s="36" t="s">
        <v>128</v>
      </c>
      <c r="E90" s="37" t="s">
        <v>129</v>
      </c>
      <c r="F90" s="38" t="s">
        <v>130</v>
      </c>
      <c r="G90" s="39"/>
      <c r="H90" s="39"/>
      <c r="I90" s="36" t="s">
        <v>561</v>
      </c>
      <c r="J90" s="37" t="s">
        <v>172</v>
      </c>
      <c r="K90" s="35" t="s">
        <v>133</v>
      </c>
      <c r="L90" s="36" t="s">
        <v>133</v>
      </c>
      <c r="M90" s="36" t="s">
        <v>134</v>
      </c>
      <c r="N90" s="36" t="s">
        <v>447</v>
      </c>
      <c r="O90" s="36" t="s">
        <v>221</v>
      </c>
      <c r="P90" s="37" t="s">
        <v>428</v>
      </c>
      <c r="Q90" s="35" t="s">
        <v>548</v>
      </c>
      <c r="R90" s="36" t="s">
        <v>548</v>
      </c>
      <c r="S90" s="37" t="s">
        <v>139</v>
      </c>
      <c r="T90" s="35" t="s">
        <v>183</v>
      </c>
      <c r="U90" s="36" t="s">
        <v>139</v>
      </c>
      <c r="V90" s="36" t="s">
        <v>139</v>
      </c>
      <c r="W90" s="36" t="s">
        <v>139</v>
      </c>
      <c r="X90" s="36" t="s">
        <v>139</v>
      </c>
      <c r="Y90" s="36" t="s">
        <v>139</v>
      </c>
      <c r="Z90" s="37" t="s">
        <v>139</v>
      </c>
      <c r="AA90" s="35" t="s">
        <v>147</v>
      </c>
      <c r="AB90" s="36" t="s">
        <v>147</v>
      </c>
      <c r="AC90" s="37" t="s">
        <v>175</v>
      </c>
      <c r="AD90" s="96" t="s">
        <v>150</v>
      </c>
      <c r="AE90" s="92">
        <f>+VLOOKUP(AD90,Tabla1[],2,0)</f>
        <v>4</v>
      </c>
      <c r="AF90" s="40" t="s">
        <v>150</v>
      </c>
      <c r="AG90" s="92">
        <f>+VLOOKUP(AF90,Tabla1[],2,0)</f>
        <v>4</v>
      </c>
      <c r="AH90" s="40" t="s">
        <v>283</v>
      </c>
      <c r="AI90" s="92">
        <f>VLOOKUP(AH90,Tabla1[],2,0)</f>
        <v>1</v>
      </c>
      <c r="AJ90" s="92">
        <f t="shared" si="2"/>
        <v>9</v>
      </c>
      <c r="AK90" s="97" t="str">
        <f t="shared" si="3"/>
        <v>ALTO</v>
      </c>
      <c r="AL90" s="101" t="s">
        <v>707</v>
      </c>
      <c r="AM90" s="35" t="s">
        <v>147</v>
      </c>
      <c r="AN90" s="36" t="s">
        <v>175</v>
      </c>
      <c r="AO90" s="36" t="s">
        <v>175</v>
      </c>
      <c r="AP90" s="37" t="s">
        <v>175</v>
      </c>
      <c r="AQ90" s="41" t="s">
        <v>706</v>
      </c>
      <c r="AR90" s="42" t="s">
        <v>155</v>
      </c>
      <c r="AS90" s="42" t="s">
        <v>820</v>
      </c>
      <c r="AT90" s="42" t="s">
        <v>157</v>
      </c>
      <c r="AU90" s="78" t="s">
        <v>158</v>
      </c>
      <c r="AV90" s="79" t="s">
        <v>158</v>
      </c>
      <c r="AW90" s="80" t="s">
        <v>158</v>
      </c>
      <c r="AX90" s="93" t="s">
        <v>237</v>
      </c>
      <c r="AY90" s="43" t="s">
        <v>159</v>
      </c>
    </row>
    <row r="91" spans="1:51" s="44" customFormat="1" ht="126" customHeight="1" thickBot="1">
      <c r="A91" s="107" t="s">
        <v>554</v>
      </c>
      <c r="B91" s="36" t="s">
        <v>563</v>
      </c>
      <c r="C91" s="36" t="s">
        <v>564</v>
      </c>
      <c r="D91" s="36" t="s">
        <v>128</v>
      </c>
      <c r="E91" s="37" t="s">
        <v>129</v>
      </c>
      <c r="F91" s="38" t="s">
        <v>130</v>
      </c>
      <c r="G91" s="39"/>
      <c r="H91" s="39" t="s">
        <v>130</v>
      </c>
      <c r="I91" s="36" t="s">
        <v>565</v>
      </c>
      <c r="J91" s="37" t="s">
        <v>184</v>
      </c>
      <c r="K91" s="35" t="s">
        <v>133</v>
      </c>
      <c r="L91" s="36" t="s">
        <v>133</v>
      </c>
      <c r="M91" s="36" t="s">
        <v>134</v>
      </c>
      <c r="N91" s="36" t="s">
        <v>447</v>
      </c>
      <c r="O91" s="36" t="s">
        <v>221</v>
      </c>
      <c r="P91" s="37" t="s">
        <v>428</v>
      </c>
      <c r="Q91" s="35" t="s">
        <v>548</v>
      </c>
      <c r="R91" s="36" t="s">
        <v>548</v>
      </c>
      <c r="S91" s="37" t="s">
        <v>139</v>
      </c>
      <c r="T91" s="35" t="s">
        <v>140</v>
      </c>
      <c r="U91" s="36" t="s">
        <v>141</v>
      </c>
      <c r="V91" s="36" t="s">
        <v>139</v>
      </c>
      <c r="W91" s="36" t="s">
        <v>142</v>
      </c>
      <c r="X91" s="36" t="s">
        <v>143</v>
      </c>
      <c r="Y91" s="36" t="s">
        <v>144</v>
      </c>
      <c r="Z91" s="37" t="s">
        <v>145</v>
      </c>
      <c r="AA91" s="35" t="s">
        <v>146</v>
      </c>
      <c r="AB91" s="36" t="s">
        <v>147</v>
      </c>
      <c r="AC91" s="37" t="s">
        <v>207</v>
      </c>
      <c r="AD91" s="96" t="s">
        <v>150</v>
      </c>
      <c r="AE91" s="92">
        <f>+VLOOKUP(AD91,Tabla1[],2,0)</f>
        <v>4</v>
      </c>
      <c r="AF91" s="40" t="s">
        <v>150</v>
      </c>
      <c r="AG91" s="92">
        <f>+VLOOKUP(AF91,Tabla1[],2,0)</f>
        <v>4</v>
      </c>
      <c r="AH91" s="40" t="s">
        <v>283</v>
      </c>
      <c r="AI91" s="92">
        <f>VLOOKUP(AH91,Tabla1[],2,0)</f>
        <v>1</v>
      </c>
      <c r="AJ91" s="92">
        <f t="shared" si="2"/>
        <v>9</v>
      </c>
      <c r="AK91" s="97" t="str">
        <f t="shared" si="3"/>
        <v>ALTO</v>
      </c>
      <c r="AL91" s="101" t="s">
        <v>707</v>
      </c>
      <c r="AM91" s="35" t="s">
        <v>147</v>
      </c>
      <c r="AN91" s="36" t="s">
        <v>175</v>
      </c>
      <c r="AO91" s="36" t="s">
        <v>175</v>
      </c>
      <c r="AP91" s="37" t="s">
        <v>175</v>
      </c>
      <c r="AQ91" s="41" t="s">
        <v>706</v>
      </c>
      <c r="AR91" s="42" t="s">
        <v>155</v>
      </c>
      <c r="AS91" s="42" t="s">
        <v>820</v>
      </c>
      <c r="AT91" s="42" t="s">
        <v>157</v>
      </c>
      <c r="AU91" s="78" t="s">
        <v>158</v>
      </c>
      <c r="AV91" s="79" t="s">
        <v>158</v>
      </c>
      <c r="AW91" s="80" t="s">
        <v>158</v>
      </c>
      <c r="AX91" s="93" t="s">
        <v>272</v>
      </c>
      <c r="AY91" s="43" t="s">
        <v>273</v>
      </c>
    </row>
    <row r="92" spans="1:51" s="44" customFormat="1" ht="87" customHeight="1" thickBot="1">
      <c r="A92" s="107" t="s">
        <v>558</v>
      </c>
      <c r="B92" s="36" t="s">
        <v>567</v>
      </c>
      <c r="C92" s="36" t="s">
        <v>568</v>
      </c>
      <c r="D92" s="36" t="s">
        <v>128</v>
      </c>
      <c r="E92" s="37" t="s">
        <v>129</v>
      </c>
      <c r="F92" s="38" t="s">
        <v>130</v>
      </c>
      <c r="G92" s="39"/>
      <c r="H92" s="39" t="s">
        <v>130</v>
      </c>
      <c r="I92" s="36" t="s">
        <v>569</v>
      </c>
      <c r="J92" s="37" t="s">
        <v>184</v>
      </c>
      <c r="K92" s="35" t="s">
        <v>133</v>
      </c>
      <c r="L92" s="36" t="s">
        <v>133</v>
      </c>
      <c r="M92" s="36" t="s">
        <v>134</v>
      </c>
      <c r="N92" s="36" t="s">
        <v>447</v>
      </c>
      <c r="O92" s="36" t="s">
        <v>221</v>
      </c>
      <c r="P92" s="37" t="s">
        <v>428</v>
      </c>
      <c r="Q92" s="35" t="s">
        <v>548</v>
      </c>
      <c r="R92" s="36" t="s">
        <v>548</v>
      </c>
      <c r="S92" s="37" t="s">
        <v>139</v>
      </c>
      <c r="T92" s="35" t="s">
        <v>183</v>
      </c>
      <c r="U92" s="36" t="s">
        <v>139</v>
      </c>
      <c r="V92" s="36" t="s">
        <v>139</v>
      </c>
      <c r="W92" s="36" t="s">
        <v>139</v>
      </c>
      <c r="X92" s="36" t="s">
        <v>139</v>
      </c>
      <c r="Y92" s="36" t="s">
        <v>139</v>
      </c>
      <c r="Z92" s="37" t="s">
        <v>139</v>
      </c>
      <c r="AA92" s="35" t="s">
        <v>146</v>
      </c>
      <c r="AB92" s="36" t="s">
        <v>147</v>
      </c>
      <c r="AC92" s="37" t="s">
        <v>174</v>
      </c>
      <c r="AD92" s="96" t="s">
        <v>150</v>
      </c>
      <c r="AE92" s="92">
        <f>+VLOOKUP(AD92,Tabla1[],2,0)</f>
        <v>4</v>
      </c>
      <c r="AF92" s="40" t="s">
        <v>150</v>
      </c>
      <c r="AG92" s="92">
        <f>+VLOOKUP(AF92,Tabla1[],2,0)</f>
        <v>4</v>
      </c>
      <c r="AH92" s="40" t="s">
        <v>283</v>
      </c>
      <c r="AI92" s="92">
        <f>VLOOKUP(AH92,Tabla1[],2,0)</f>
        <v>1</v>
      </c>
      <c r="AJ92" s="92">
        <f t="shared" si="2"/>
        <v>9</v>
      </c>
      <c r="AK92" s="97" t="str">
        <f t="shared" si="3"/>
        <v>ALTO</v>
      </c>
      <c r="AL92" s="101" t="s">
        <v>711</v>
      </c>
      <c r="AM92" s="35" t="s">
        <v>147</v>
      </c>
      <c r="AN92" s="36" t="s">
        <v>175</v>
      </c>
      <c r="AO92" s="36" t="s">
        <v>175</v>
      </c>
      <c r="AP92" s="37" t="s">
        <v>175</v>
      </c>
      <c r="AQ92" s="41" t="s">
        <v>863</v>
      </c>
      <c r="AR92" s="42" t="s">
        <v>155</v>
      </c>
      <c r="AS92" s="42" t="s">
        <v>866</v>
      </c>
      <c r="AT92" s="42" t="s">
        <v>271</v>
      </c>
      <c r="AU92" s="78" t="s">
        <v>158</v>
      </c>
      <c r="AV92" s="79" t="s">
        <v>158</v>
      </c>
      <c r="AW92" s="80" t="s">
        <v>158</v>
      </c>
      <c r="AX92" s="93" t="s">
        <v>272</v>
      </c>
      <c r="AY92" s="43" t="s">
        <v>273</v>
      </c>
    </row>
    <row r="93" spans="1:51" s="44" customFormat="1" ht="88.5" customHeight="1" thickBot="1">
      <c r="A93" s="107" t="s">
        <v>562</v>
      </c>
      <c r="B93" s="36" t="s">
        <v>571</v>
      </c>
      <c r="C93" s="36" t="s">
        <v>572</v>
      </c>
      <c r="D93" s="36" t="s">
        <v>128</v>
      </c>
      <c r="E93" s="37" t="s">
        <v>129</v>
      </c>
      <c r="F93" s="38"/>
      <c r="G93" s="39"/>
      <c r="H93" s="39" t="s">
        <v>130</v>
      </c>
      <c r="I93" s="36" t="s">
        <v>573</v>
      </c>
      <c r="J93" s="37" t="s">
        <v>184</v>
      </c>
      <c r="K93" s="35" t="s">
        <v>133</v>
      </c>
      <c r="L93" s="36" t="s">
        <v>133</v>
      </c>
      <c r="M93" s="36" t="s">
        <v>134</v>
      </c>
      <c r="N93" s="36" t="s">
        <v>447</v>
      </c>
      <c r="O93" s="36" t="s">
        <v>455</v>
      </c>
      <c r="P93" s="37" t="s">
        <v>428</v>
      </c>
      <c r="Q93" s="35" t="s">
        <v>548</v>
      </c>
      <c r="R93" s="36" t="s">
        <v>548</v>
      </c>
      <c r="S93" s="37" t="s">
        <v>139</v>
      </c>
      <c r="T93" s="35" t="s">
        <v>183</v>
      </c>
      <c r="U93" s="36" t="s">
        <v>139</v>
      </c>
      <c r="V93" s="36" t="s">
        <v>139</v>
      </c>
      <c r="W93" s="36" t="s">
        <v>139</v>
      </c>
      <c r="X93" s="36" t="s">
        <v>139</v>
      </c>
      <c r="Y93" s="36" t="s">
        <v>139</v>
      </c>
      <c r="Z93" s="37" t="s">
        <v>139</v>
      </c>
      <c r="AA93" s="35" t="s">
        <v>147</v>
      </c>
      <c r="AB93" s="36" t="s">
        <v>147</v>
      </c>
      <c r="AC93" s="37" t="s">
        <v>175</v>
      </c>
      <c r="AD93" s="96" t="s">
        <v>150</v>
      </c>
      <c r="AE93" s="92">
        <f>+VLOOKUP(AD93,Tabla1[],2,0)</f>
        <v>4</v>
      </c>
      <c r="AF93" s="40" t="s">
        <v>150</v>
      </c>
      <c r="AG93" s="92">
        <f>+VLOOKUP(AF93,Tabla1[],2,0)</f>
        <v>4</v>
      </c>
      <c r="AH93" s="40" t="s">
        <v>283</v>
      </c>
      <c r="AI93" s="92">
        <f>VLOOKUP(AH93,Tabla1[],2,0)</f>
        <v>1</v>
      </c>
      <c r="AJ93" s="92">
        <f t="shared" si="2"/>
        <v>9</v>
      </c>
      <c r="AK93" s="97" t="str">
        <f t="shared" si="3"/>
        <v>ALTO</v>
      </c>
      <c r="AL93" s="100" t="s">
        <v>322</v>
      </c>
      <c r="AM93" s="35" t="s">
        <v>146</v>
      </c>
      <c r="AN93" s="36" t="s">
        <v>152</v>
      </c>
      <c r="AO93" s="36" t="s">
        <v>153</v>
      </c>
      <c r="AP93" s="37" t="s">
        <v>574</v>
      </c>
      <c r="AQ93" s="41" t="s">
        <v>859</v>
      </c>
      <c r="AR93" s="42" t="s">
        <v>155</v>
      </c>
      <c r="AS93" s="42" t="s">
        <v>860</v>
      </c>
      <c r="AT93" s="42" t="s">
        <v>247</v>
      </c>
      <c r="AU93" s="78" t="s">
        <v>158</v>
      </c>
      <c r="AV93" s="79" t="s">
        <v>158</v>
      </c>
      <c r="AW93" s="80" t="s">
        <v>158</v>
      </c>
      <c r="AX93" s="93" t="s">
        <v>272</v>
      </c>
      <c r="AY93" s="43" t="s">
        <v>273</v>
      </c>
    </row>
    <row r="94" spans="1:51" s="44" customFormat="1" ht="88.5" customHeight="1" thickBot="1">
      <c r="A94" s="107" t="s">
        <v>566</v>
      </c>
      <c r="B94" s="36" t="s">
        <v>726</v>
      </c>
      <c r="C94" s="36" t="s">
        <v>727</v>
      </c>
      <c r="D94" s="36" t="s">
        <v>128</v>
      </c>
      <c r="E94" s="37" t="s">
        <v>129</v>
      </c>
      <c r="F94" s="38"/>
      <c r="G94" s="39" t="s">
        <v>130</v>
      </c>
      <c r="H94" s="39" t="s">
        <v>130</v>
      </c>
      <c r="I94" s="36" t="s">
        <v>718</v>
      </c>
      <c r="J94" s="37" t="s">
        <v>184</v>
      </c>
      <c r="K94" s="35" t="s">
        <v>133</v>
      </c>
      <c r="L94" s="36" t="s">
        <v>133</v>
      </c>
      <c r="M94" s="36" t="s">
        <v>134</v>
      </c>
      <c r="N94" s="36" t="s">
        <v>447</v>
      </c>
      <c r="O94" s="36" t="s">
        <v>455</v>
      </c>
      <c r="P94" s="37" t="s">
        <v>428</v>
      </c>
      <c r="Q94" s="35" t="s">
        <v>548</v>
      </c>
      <c r="R94" s="36" t="s">
        <v>548</v>
      </c>
      <c r="S94" s="37" t="s">
        <v>139</v>
      </c>
      <c r="T94" s="35" t="s">
        <v>183</v>
      </c>
      <c r="U94" s="36" t="s">
        <v>139</v>
      </c>
      <c r="V94" s="36" t="s">
        <v>139</v>
      </c>
      <c r="W94" s="36" t="s">
        <v>139</v>
      </c>
      <c r="X94" s="36" t="s">
        <v>139</v>
      </c>
      <c r="Y94" s="36" t="s">
        <v>139</v>
      </c>
      <c r="Z94" s="37" t="s">
        <v>139</v>
      </c>
      <c r="AA94" s="35" t="s">
        <v>147</v>
      </c>
      <c r="AB94" s="36" t="s">
        <v>147</v>
      </c>
      <c r="AC94" s="37" t="s">
        <v>175</v>
      </c>
      <c r="AD94" s="96" t="s">
        <v>150</v>
      </c>
      <c r="AE94" s="92">
        <f>+VLOOKUP(AD94,Tabla1[],2,0)</f>
        <v>4</v>
      </c>
      <c r="AF94" s="40" t="s">
        <v>150</v>
      </c>
      <c r="AG94" s="92">
        <f>+VLOOKUP(AF94,Tabla1[],2,0)</f>
        <v>4</v>
      </c>
      <c r="AH94" s="40" t="s">
        <v>283</v>
      </c>
      <c r="AI94" s="92">
        <f>VLOOKUP(AH94,Tabla1[],2,0)</f>
        <v>1</v>
      </c>
      <c r="AJ94" s="92">
        <f t="shared" si="2"/>
        <v>9</v>
      </c>
      <c r="AK94" s="97" t="str">
        <f t="shared" si="3"/>
        <v>ALTO</v>
      </c>
      <c r="AL94" s="100" t="s">
        <v>719</v>
      </c>
      <c r="AM94" s="35" t="s">
        <v>146</v>
      </c>
      <c r="AN94" s="36" t="s">
        <v>152</v>
      </c>
      <c r="AO94" s="36" t="s">
        <v>153</v>
      </c>
      <c r="AP94" s="37" t="s">
        <v>222</v>
      </c>
      <c r="AQ94" s="41" t="s">
        <v>720</v>
      </c>
      <c r="AR94" s="42" t="s">
        <v>155</v>
      </c>
      <c r="AS94" s="42" t="s">
        <v>721</v>
      </c>
      <c r="AT94" s="42" t="s">
        <v>157</v>
      </c>
      <c r="AU94" s="78" t="s">
        <v>158</v>
      </c>
      <c r="AV94" s="79" t="s">
        <v>158</v>
      </c>
      <c r="AW94" s="80" t="s">
        <v>158</v>
      </c>
      <c r="AX94" s="93" t="s">
        <v>272</v>
      </c>
      <c r="AY94" s="43" t="s">
        <v>273</v>
      </c>
    </row>
    <row r="95" spans="1:51" s="44" customFormat="1" ht="88.5" customHeight="1" thickBot="1">
      <c r="A95" s="107" t="s">
        <v>570</v>
      </c>
      <c r="B95" s="36" t="s">
        <v>460</v>
      </c>
      <c r="C95" s="36" t="s">
        <v>461</v>
      </c>
      <c r="D95" s="36" t="s">
        <v>678</v>
      </c>
      <c r="E95" s="37" t="s">
        <v>129</v>
      </c>
      <c r="F95" s="35" t="s">
        <v>130</v>
      </c>
      <c r="G95" s="39"/>
      <c r="H95" s="39"/>
      <c r="I95" s="36" t="s">
        <v>781</v>
      </c>
      <c r="J95" s="37" t="s">
        <v>181</v>
      </c>
      <c r="K95" s="35" t="s">
        <v>133</v>
      </c>
      <c r="L95" s="36" t="s">
        <v>133</v>
      </c>
      <c r="M95" s="36" t="s">
        <v>134</v>
      </c>
      <c r="N95" s="36" t="s">
        <v>447</v>
      </c>
      <c r="O95" s="36" t="s">
        <v>448</v>
      </c>
      <c r="P95" s="37" t="s">
        <v>137</v>
      </c>
      <c r="Q95" s="35" t="s">
        <v>806</v>
      </c>
      <c r="R95" s="36" t="s">
        <v>806</v>
      </c>
      <c r="S95" s="37" t="s">
        <v>139</v>
      </c>
      <c r="T95" s="35" t="s">
        <v>183</v>
      </c>
      <c r="U95" s="36" t="s">
        <v>139</v>
      </c>
      <c r="V95" s="36" t="s">
        <v>139</v>
      </c>
      <c r="W95" s="36" t="s">
        <v>139</v>
      </c>
      <c r="X95" s="36" t="s">
        <v>139</v>
      </c>
      <c r="Y95" s="36" t="s">
        <v>139</v>
      </c>
      <c r="Z95" s="37" t="s">
        <v>139</v>
      </c>
      <c r="AA95" s="35" t="s">
        <v>147</v>
      </c>
      <c r="AB95" s="36" t="s">
        <v>147</v>
      </c>
      <c r="AC95" s="37" t="s">
        <v>175</v>
      </c>
      <c r="AD95" s="96" t="s">
        <v>149</v>
      </c>
      <c r="AE95" s="92">
        <f>+VLOOKUP(AD95,Tabla1[],2,0)</f>
        <v>2</v>
      </c>
      <c r="AF95" s="40" t="s">
        <v>150</v>
      </c>
      <c r="AG95" s="92">
        <f>+VLOOKUP(AF95,Tabla1[],2,0)</f>
        <v>4</v>
      </c>
      <c r="AH95" s="40" t="s">
        <v>283</v>
      </c>
      <c r="AI95" s="92">
        <f>VLOOKUP(AH95,Tabla1[],2,0)</f>
        <v>1</v>
      </c>
      <c r="AJ95" s="92">
        <f t="shared" si="2"/>
        <v>7</v>
      </c>
      <c r="AK95" s="97" t="str">
        <f t="shared" si="3"/>
        <v>MEDIO</v>
      </c>
      <c r="AL95" s="100" t="s">
        <v>715</v>
      </c>
      <c r="AM95" s="35" t="s">
        <v>146</v>
      </c>
      <c r="AN95" s="36" t="s">
        <v>152</v>
      </c>
      <c r="AO95" s="36" t="s">
        <v>153</v>
      </c>
      <c r="AP95" s="37" t="s">
        <v>449</v>
      </c>
      <c r="AQ95" s="41" t="s">
        <v>708</v>
      </c>
      <c r="AR95" s="42" t="s">
        <v>155</v>
      </c>
      <c r="AS95" s="42" t="s">
        <v>442</v>
      </c>
      <c r="AT95" s="42" t="s">
        <v>157</v>
      </c>
      <c r="AU95" s="78" t="s">
        <v>158</v>
      </c>
      <c r="AV95" s="79" t="s">
        <v>158</v>
      </c>
      <c r="AW95" s="80" t="s">
        <v>158</v>
      </c>
      <c r="AX95" s="93" t="s">
        <v>237</v>
      </c>
      <c r="AY95" s="43" t="s">
        <v>159</v>
      </c>
    </row>
    <row r="96" spans="1:51" s="44" customFormat="1" ht="88.5" customHeight="1" thickBot="1">
      <c r="A96" s="107" t="s">
        <v>575</v>
      </c>
      <c r="B96" s="36" t="s">
        <v>464</v>
      </c>
      <c r="C96" s="36" t="s">
        <v>465</v>
      </c>
      <c r="D96" s="36" t="s">
        <v>678</v>
      </c>
      <c r="E96" s="37" t="s">
        <v>129</v>
      </c>
      <c r="F96" s="35" t="s">
        <v>130</v>
      </c>
      <c r="G96" s="39" t="s">
        <v>130</v>
      </c>
      <c r="H96" s="39" t="s">
        <v>130</v>
      </c>
      <c r="I96" s="36" t="s">
        <v>782</v>
      </c>
      <c r="J96" s="37" t="s">
        <v>132</v>
      </c>
      <c r="K96" s="35" t="s">
        <v>133</v>
      </c>
      <c r="L96" s="36" t="s">
        <v>133</v>
      </c>
      <c r="M96" s="36" t="s">
        <v>134</v>
      </c>
      <c r="N96" s="36" t="s">
        <v>447</v>
      </c>
      <c r="O96" s="36" t="s">
        <v>455</v>
      </c>
      <c r="P96" s="37" t="s">
        <v>137</v>
      </c>
      <c r="Q96" s="35" t="s">
        <v>472</v>
      </c>
      <c r="R96" s="36" t="s">
        <v>472</v>
      </c>
      <c r="S96" s="37" t="s">
        <v>139</v>
      </c>
      <c r="T96" s="35" t="s">
        <v>140</v>
      </c>
      <c r="U96" s="36" t="s">
        <v>141</v>
      </c>
      <c r="V96" s="36" t="s">
        <v>139</v>
      </c>
      <c r="W96" s="36" t="s">
        <v>142</v>
      </c>
      <c r="X96" s="36" t="s">
        <v>734</v>
      </c>
      <c r="Y96" s="36" t="s">
        <v>144</v>
      </c>
      <c r="Z96" s="37" t="s">
        <v>163</v>
      </c>
      <c r="AA96" s="35" t="s">
        <v>146</v>
      </c>
      <c r="AB96" s="36" t="s">
        <v>147</v>
      </c>
      <c r="AC96" s="37" t="s">
        <v>174</v>
      </c>
      <c r="AD96" s="96" t="s">
        <v>150</v>
      </c>
      <c r="AE96" s="92">
        <f>+VLOOKUP(AD96,Tabla1[],2,0)</f>
        <v>4</v>
      </c>
      <c r="AF96" s="40" t="s">
        <v>150</v>
      </c>
      <c r="AG96" s="92">
        <f>+VLOOKUP(AF96,Tabla1[],2,0)</f>
        <v>4</v>
      </c>
      <c r="AH96" s="40" t="s">
        <v>283</v>
      </c>
      <c r="AI96" s="92">
        <f>VLOOKUP(AH96,Tabla1[],2,0)</f>
        <v>1</v>
      </c>
      <c r="AJ96" s="92">
        <f t="shared" si="2"/>
        <v>9</v>
      </c>
      <c r="AK96" s="97" t="str">
        <f t="shared" ref="AK96:AK110" si="4">+IF(AJ96&gt;0,IF(AJ96&lt;=4,"BAJO",(IF(AJ96&lt;=8,"MEDIO","ALTO"))),"NA")</f>
        <v>ALTO</v>
      </c>
      <c r="AL96" s="100" t="s">
        <v>815</v>
      </c>
      <c r="AM96" s="35" t="s">
        <v>147</v>
      </c>
      <c r="AN96" s="36" t="s">
        <v>175</v>
      </c>
      <c r="AO96" s="36" t="s">
        <v>175</v>
      </c>
      <c r="AP96" s="37" t="s">
        <v>175</v>
      </c>
      <c r="AQ96" s="41" t="s">
        <v>704</v>
      </c>
      <c r="AR96" s="42" t="s">
        <v>155</v>
      </c>
      <c r="AS96" s="42" t="s">
        <v>724</v>
      </c>
      <c r="AT96" s="42" t="s">
        <v>157</v>
      </c>
      <c r="AU96" s="78" t="s">
        <v>158</v>
      </c>
      <c r="AV96" s="79" t="s">
        <v>158</v>
      </c>
      <c r="AW96" s="80" t="s">
        <v>158</v>
      </c>
      <c r="AX96" s="93" t="s">
        <v>237</v>
      </c>
      <c r="AY96" s="43" t="s">
        <v>159</v>
      </c>
    </row>
    <row r="97" spans="1:51" s="44" customFormat="1" ht="88.5" customHeight="1" thickBot="1">
      <c r="A97" s="107" t="s">
        <v>732</v>
      </c>
      <c r="B97" s="36" t="s">
        <v>469</v>
      </c>
      <c r="C97" s="36" t="s">
        <v>470</v>
      </c>
      <c r="D97" s="36" t="s">
        <v>678</v>
      </c>
      <c r="E97" s="37" t="s">
        <v>129</v>
      </c>
      <c r="F97" s="35" t="s">
        <v>130</v>
      </c>
      <c r="G97" s="39" t="s">
        <v>130</v>
      </c>
      <c r="H97" s="39" t="s">
        <v>130</v>
      </c>
      <c r="I97" s="36" t="s">
        <v>807</v>
      </c>
      <c r="J97" s="37" t="s">
        <v>132</v>
      </c>
      <c r="K97" s="35" t="s">
        <v>133</v>
      </c>
      <c r="L97" s="36" t="s">
        <v>133</v>
      </c>
      <c r="M97" s="36" t="s">
        <v>134</v>
      </c>
      <c r="N97" s="36" t="s">
        <v>447</v>
      </c>
      <c r="O97" s="36" t="s">
        <v>455</v>
      </c>
      <c r="P97" s="37" t="s">
        <v>137</v>
      </c>
      <c r="Q97" s="35" t="s">
        <v>472</v>
      </c>
      <c r="R97" s="36" t="s">
        <v>472</v>
      </c>
      <c r="S97" s="37" t="s">
        <v>139</v>
      </c>
      <c r="T97" s="35" t="s">
        <v>140</v>
      </c>
      <c r="U97" s="36" t="s">
        <v>141</v>
      </c>
      <c r="V97" s="36" t="s">
        <v>139</v>
      </c>
      <c r="W97" s="36" t="s">
        <v>142</v>
      </c>
      <c r="X97" s="36" t="s">
        <v>734</v>
      </c>
      <c r="Y97" s="36" t="s">
        <v>144</v>
      </c>
      <c r="Z97" s="37" t="s">
        <v>163</v>
      </c>
      <c r="AA97" s="35" t="s">
        <v>146</v>
      </c>
      <c r="AB97" s="36" t="s">
        <v>147</v>
      </c>
      <c r="AC97" s="37" t="s">
        <v>174</v>
      </c>
      <c r="AD97" s="96" t="s">
        <v>150</v>
      </c>
      <c r="AE97" s="92">
        <f>+VLOOKUP(AD97,Tabla1[],2,0)</f>
        <v>4</v>
      </c>
      <c r="AF97" s="40" t="s">
        <v>150</v>
      </c>
      <c r="AG97" s="92">
        <f>+VLOOKUP(AF97,Tabla1[],2,0)</f>
        <v>4</v>
      </c>
      <c r="AH97" s="40" t="s">
        <v>283</v>
      </c>
      <c r="AI97" s="92">
        <f>VLOOKUP(AH97,Tabla1[],2,0)</f>
        <v>1</v>
      </c>
      <c r="AJ97" s="92">
        <f t="shared" si="2"/>
        <v>9</v>
      </c>
      <c r="AK97" s="97" t="str">
        <f t="shared" si="4"/>
        <v>ALTO</v>
      </c>
      <c r="AL97" s="100" t="s">
        <v>815</v>
      </c>
      <c r="AM97" s="35" t="s">
        <v>147</v>
      </c>
      <c r="AN97" s="36" t="s">
        <v>175</v>
      </c>
      <c r="AO97" s="36" t="s">
        <v>175</v>
      </c>
      <c r="AP97" s="37" t="s">
        <v>175</v>
      </c>
      <c r="AQ97" s="41" t="s">
        <v>704</v>
      </c>
      <c r="AR97" s="42" t="s">
        <v>155</v>
      </c>
      <c r="AS97" s="42" t="s">
        <v>724</v>
      </c>
      <c r="AT97" s="42" t="s">
        <v>157</v>
      </c>
      <c r="AU97" s="78" t="s">
        <v>158</v>
      </c>
      <c r="AV97" s="79" t="s">
        <v>158</v>
      </c>
      <c r="AW97" s="80" t="s">
        <v>158</v>
      </c>
      <c r="AX97" s="93" t="s">
        <v>237</v>
      </c>
      <c r="AY97" s="43" t="s">
        <v>159</v>
      </c>
    </row>
    <row r="98" spans="1:51" s="44" customFormat="1" ht="88.5" customHeight="1" thickBot="1">
      <c r="A98" s="107" t="s">
        <v>733</v>
      </c>
      <c r="B98" s="36" t="s">
        <v>474</v>
      </c>
      <c r="C98" s="36" t="s">
        <v>475</v>
      </c>
      <c r="D98" s="36" t="s">
        <v>678</v>
      </c>
      <c r="E98" s="37" t="s">
        <v>129</v>
      </c>
      <c r="F98" s="35" t="s">
        <v>130</v>
      </c>
      <c r="G98" s="39" t="s">
        <v>130</v>
      </c>
      <c r="H98" s="39" t="s">
        <v>130</v>
      </c>
      <c r="I98" s="36" t="s">
        <v>783</v>
      </c>
      <c r="J98" s="37" t="s">
        <v>132</v>
      </c>
      <c r="K98" s="35" t="s">
        <v>133</v>
      </c>
      <c r="L98" s="36" t="s">
        <v>133</v>
      </c>
      <c r="M98" s="36" t="s">
        <v>134</v>
      </c>
      <c r="N98" s="36" t="s">
        <v>447</v>
      </c>
      <c r="O98" s="36" t="s">
        <v>455</v>
      </c>
      <c r="P98" s="37" t="s">
        <v>137</v>
      </c>
      <c r="Q98" s="35" t="s">
        <v>472</v>
      </c>
      <c r="R98" s="36" t="s">
        <v>472</v>
      </c>
      <c r="S98" s="37" t="s">
        <v>139</v>
      </c>
      <c r="T98" s="35" t="s">
        <v>140</v>
      </c>
      <c r="U98" s="36" t="s">
        <v>141</v>
      </c>
      <c r="V98" s="36" t="s">
        <v>139</v>
      </c>
      <c r="W98" s="36" t="s">
        <v>142</v>
      </c>
      <c r="X98" s="36" t="s">
        <v>737</v>
      </c>
      <c r="Y98" s="36" t="s">
        <v>144</v>
      </c>
      <c r="Z98" s="37" t="s">
        <v>163</v>
      </c>
      <c r="AA98" s="35" t="s">
        <v>146</v>
      </c>
      <c r="AB98" s="36" t="s">
        <v>147</v>
      </c>
      <c r="AC98" s="37" t="s">
        <v>174</v>
      </c>
      <c r="AD98" s="96" t="s">
        <v>150</v>
      </c>
      <c r="AE98" s="92">
        <f>+VLOOKUP(AD98,Tabla1[],2,0)</f>
        <v>4</v>
      </c>
      <c r="AF98" s="40" t="s">
        <v>150</v>
      </c>
      <c r="AG98" s="92">
        <f>+VLOOKUP(AF98,Tabla1[],2,0)</f>
        <v>4</v>
      </c>
      <c r="AH98" s="40" t="s">
        <v>283</v>
      </c>
      <c r="AI98" s="92">
        <f>VLOOKUP(AH98,Tabla1[],2,0)</f>
        <v>1</v>
      </c>
      <c r="AJ98" s="92">
        <f t="shared" si="2"/>
        <v>9</v>
      </c>
      <c r="AK98" s="97" t="str">
        <f t="shared" si="4"/>
        <v>ALTO</v>
      </c>
      <c r="AL98" s="100" t="s">
        <v>815</v>
      </c>
      <c r="AM98" s="35" t="s">
        <v>147</v>
      </c>
      <c r="AN98" s="36" t="s">
        <v>175</v>
      </c>
      <c r="AO98" s="36" t="s">
        <v>175</v>
      </c>
      <c r="AP98" s="37" t="s">
        <v>175</v>
      </c>
      <c r="AQ98" s="41" t="s">
        <v>704</v>
      </c>
      <c r="AR98" s="42" t="s">
        <v>155</v>
      </c>
      <c r="AS98" s="42" t="s">
        <v>724</v>
      </c>
      <c r="AT98" s="42" t="s">
        <v>157</v>
      </c>
      <c r="AU98" s="78" t="s">
        <v>158</v>
      </c>
      <c r="AV98" s="79" t="s">
        <v>158</v>
      </c>
      <c r="AW98" s="80" t="s">
        <v>158</v>
      </c>
      <c r="AX98" s="93" t="s">
        <v>237</v>
      </c>
      <c r="AY98" s="43" t="s">
        <v>159</v>
      </c>
    </row>
    <row r="99" spans="1:51" s="44" customFormat="1" ht="88.5" customHeight="1" thickBot="1">
      <c r="A99" s="107" t="s">
        <v>735</v>
      </c>
      <c r="B99" s="36" t="s">
        <v>478</v>
      </c>
      <c r="C99" s="36" t="s">
        <v>479</v>
      </c>
      <c r="D99" s="36" t="s">
        <v>678</v>
      </c>
      <c r="E99" s="37" t="s">
        <v>129</v>
      </c>
      <c r="F99" s="35" t="s">
        <v>130</v>
      </c>
      <c r="G99" s="39" t="s">
        <v>130</v>
      </c>
      <c r="H99" s="39" t="s">
        <v>130</v>
      </c>
      <c r="I99" s="36" t="s">
        <v>784</v>
      </c>
      <c r="J99" s="37" t="s">
        <v>172</v>
      </c>
      <c r="K99" s="35" t="s">
        <v>133</v>
      </c>
      <c r="L99" s="36" t="s">
        <v>133</v>
      </c>
      <c r="M99" s="36" t="s">
        <v>134</v>
      </c>
      <c r="N99" s="36" t="s">
        <v>447</v>
      </c>
      <c r="O99" s="36" t="s">
        <v>221</v>
      </c>
      <c r="P99" s="37" t="s">
        <v>137</v>
      </c>
      <c r="Q99" s="35" t="s">
        <v>472</v>
      </c>
      <c r="R99" s="36" t="s">
        <v>472</v>
      </c>
      <c r="S99" s="37" t="s">
        <v>139</v>
      </c>
      <c r="T99" s="35" t="s">
        <v>140</v>
      </c>
      <c r="U99" s="36" t="s">
        <v>141</v>
      </c>
      <c r="V99" s="36" t="s">
        <v>139</v>
      </c>
      <c r="W99" s="36" t="s">
        <v>142</v>
      </c>
      <c r="X99" s="36" t="s">
        <v>739</v>
      </c>
      <c r="Y99" s="36" t="s">
        <v>144</v>
      </c>
      <c r="Z99" s="37" t="s">
        <v>163</v>
      </c>
      <c r="AA99" s="35" t="s">
        <v>146</v>
      </c>
      <c r="AB99" s="36" t="s">
        <v>147</v>
      </c>
      <c r="AC99" s="37" t="s">
        <v>174</v>
      </c>
      <c r="AD99" s="96" t="s">
        <v>150</v>
      </c>
      <c r="AE99" s="92">
        <f>+VLOOKUP(AD99,Tabla1[],2,0)</f>
        <v>4</v>
      </c>
      <c r="AF99" s="40" t="s">
        <v>150</v>
      </c>
      <c r="AG99" s="92">
        <f>+VLOOKUP(AF99,Tabla1[],2,0)</f>
        <v>4</v>
      </c>
      <c r="AH99" s="40" t="s">
        <v>283</v>
      </c>
      <c r="AI99" s="92">
        <f>VLOOKUP(AH99,Tabla1[],2,0)</f>
        <v>1</v>
      </c>
      <c r="AJ99" s="92">
        <f t="shared" si="2"/>
        <v>9</v>
      </c>
      <c r="AK99" s="97" t="str">
        <f t="shared" si="4"/>
        <v>ALTO</v>
      </c>
      <c r="AL99" s="100" t="s">
        <v>815</v>
      </c>
      <c r="AM99" s="35" t="s">
        <v>147</v>
      </c>
      <c r="AN99" s="36" t="s">
        <v>175</v>
      </c>
      <c r="AO99" s="36" t="s">
        <v>175</v>
      </c>
      <c r="AP99" s="37" t="s">
        <v>175</v>
      </c>
      <c r="AQ99" s="41" t="s">
        <v>704</v>
      </c>
      <c r="AR99" s="42" t="s">
        <v>155</v>
      </c>
      <c r="AS99" s="42" t="s">
        <v>724</v>
      </c>
      <c r="AT99" s="42" t="s">
        <v>157</v>
      </c>
      <c r="AU99" s="78" t="s">
        <v>158</v>
      </c>
      <c r="AV99" s="79" t="s">
        <v>158</v>
      </c>
      <c r="AW99" s="80" t="s">
        <v>158</v>
      </c>
      <c r="AX99" s="93" t="s">
        <v>237</v>
      </c>
      <c r="AY99" s="43" t="s">
        <v>159</v>
      </c>
    </row>
    <row r="100" spans="1:51" s="44" customFormat="1" ht="88.5" customHeight="1" thickBot="1">
      <c r="A100" s="107" t="s">
        <v>736</v>
      </c>
      <c r="B100" s="36" t="s">
        <v>482</v>
      </c>
      <c r="C100" s="36" t="s">
        <v>483</v>
      </c>
      <c r="D100" s="36" t="s">
        <v>678</v>
      </c>
      <c r="E100" s="37" t="s">
        <v>129</v>
      </c>
      <c r="F100" s="38"/>
      <c r="G100" s="39" t="s">
        <v>130</v>
      </c>
      <c r="H100" s="39" t="s">
        <v>130</v>
      </c>
      <c r="I100" s="36" t="s">
        <v>785</v>
      </c>
      <c r="J100" s="37" t="s">
        <v>227</v>
      </c>
      <c r="K100" s="35" t="s">
        <v>133</v>
      </c>
      <c r="L100" s="36" t="s">
        <v>133</v>
      </c>
      <c r="M100" s="36" t="s">
        <v>134</v>
      </c>
      <c r="N100" s="36" t="s">
        <v>447</v>
      </c>
      <c r="O100" s="36" t="s">
        <v>455</v>
      </c>
      <c r="P100" s="37" t="s">
        <v>137</v>
      </c>
      <c r="Q100" s="35" t="s">
        <v>472</v>
      </c>
      <c r="R100" s="36" t="s">
        <v>472</v>
      </c>
      <c r="S100" s="37" t="s">
        <v>139</v>
      </c>
      <c r="T100" s="35" t="s">
        <v>140</v>
      </c>
      <c r="U100" s="36" t="s">
        <v>141</v>
      </c>
      <c r="V100" s="36" t="s">
        <v>139</v>
      </c>
      <c r="W100" s="36" t="s">
        <v>142</v>
      </c>
      <c r="X100" s="36" t="s">
        <v>741</v>
      </c>
      <c r="Y100" s="36" t="s">
        <v>144</v>
      </c>
      <c r="Z100" s="37" t="s">
        <v>163</v>
      </c>
      <c r="AA100" s="35" t="s">
        <v>146</v>
      </c>
      <c r="AB100" s="36" t="s">
        <v>147</v>
      </c>
      <c r="AC100" s="37" t="s">
        <v>174</v>
      </c>
      <c r="AD100" s="96" t="s">
        <v>150</v>
      </c>
      <c r="AE100" s="92">
        <f>+VLOOKUP(AD100,Tabla1[],2,0)</f>
        <v>4</v>
      </c>
      <c r="AF100" s="40" t="s">
        <v>150</v>
      </c>
      <c r="AG100" s="92">
        <f>+VLOOKUP(AF100,Tabla1[],2,0)</f>
        <v>4</v>
      </c>
      <c r="AH100" s="40" t="s">
        <v>283</v>
      </c>
      <c r="AI100" s="92">
        <f>VLOOKUP(AH100,Tabla1[],2,0)</f>
        <v>1</v>
      </c>
      <c r="AJ100" s="92">
        <f t="shared" si="2"/>
        <v>9</v>
      </c>
      <c r="AK100" s="97" t="str">
        <f t="shared" si="4"/>
        <v>ALTO</v>
      </c>
      <c r="AL100" s="100" t="s">
        <v>815</v>
      </c>
      <c r="AM100" s="35" t="s">
        <v>147</v>
      </c>
      <c r="AN100" s="36" t="s">
        <v>175</v>
      </c>
      <c r="AO100" s="36" t="s">
        <v>175</v>
      </c>
      <c r="AP100" s="37" t="s">
        <v>175</v>
      </c>
      <c r="AQ100" s="41" t="s">
        <v>704</v>
      </c>
      <c r="AR100" s="42" t="s">
        <v>155</v>
      </c>
      <c r="AS100" s="42" t="s">
        <v>724</v>
      </c>
      <c r="AT100" s="42" t="s">
        <v>157</v>
      </c>
      <c r="AU100" s="78" t="s">
        <v>158</v>
      </c>
      <c r="AV100" s="79" t="s">
        <v>158</v>
      </c>
      <c r="AW100" s="80" t="s">
        <v>158</v>
      </c>
      <c r="AX100" s="93" t="s">
        <v>237</v>
      </c>
      <c r="AY100" s="43" t="s">
        <v>159</v>
      </c>
    </row>
    <row r="101" spans="1:51" s="44" customFormat="1" ht="88.5" customHeight="1" thickBot="1">
      <c r="A101" s="107" t="s">
        <v>738</v>
      </c>
      <c r="B101" s="36" t="s">
        <v>486</v>
      </c>
      <c r="C101" s="36" t="s">
        <v>487</v>
      </c>
      <c r="D101" s="36" t="s">
        <v>678</v>
      </c>
      <c r="E101" s="37" t="s">
        <v>129</v>
      </c>
      <c r="F101" s="38"/>
      <c r="G101" s="39" t="s">
        <v>130</v>
      </c>
      <c r="H101" s="39" t="s">
        <v>130</v>
      </c>
      <c r="I101" s="36" t="s">
        <v>786</v>
      </c>
      <c r="J101" s="37" t="s">
        <v>495</v>
      </c>
      <c r="K101" s="35" t="s">
        <v>133</v>
      </c>
      <c r="L101" s="36" t="s">
        <v>133</v>
      </c>
      <c r="M101" s="36" t="s">
        <v>134</v>
      </c>
      <c r="N101" s="36" t="s">
        <v>447</v>
      </c>
      <c r="O101" s="36" t="s">
        <v>455</v>
      </c>
      <c r="P101" s="37" t="s">
        <v>137</v>
      </c>
      <c r="Q101" s="35" t="s">
        <v>809</v>
      </c>
      <c r="R101" s="36" t="s">
        <v>809</v>
      </c>
      <c r="S101" s="37" t="s">
        <v>139</v>
      </c>
      <c r="T101" s="35" t="s">
        <v>183</v>
      </c>
      <c r="U101" s="36" t="s">
        <v>139</v>
      </c>
      <c r="V101" s="36" t="s">
        <v>139</v>
      </c>
      <c r="W101" s="36" t="s">
        <v>139</v>
      </c>
      <c r="X101" s="36" t="s">
        <v>139</v>
      </c>
      <c r="Y101" s="36" t="s">
        <v>139</v>
      </c>
      <c r="Z101" s="37" t="s">
        <v>139</v>
      </c>
      <c r="AA101" s="35" t="s">
        <v>146</v>
      </c>
      <c r="AB101" s="36" t="s">
        <v>147</v>
      </c>
      <c r="AC101" s="37" t="s">
        <v>174</v>
      </c>
      <c r="AD101" s="96" t="s">
        <v>150</v>
      </c>
      <c r="AE101" s="92">
        <f>+VLOOKUP(AD101,Tabla1[],2,0)</f>
        <v>4</v>
      </c>
      <c r="AF101" s="40" t="s">
        <v>150</v>
      </c>
      <c r="AG101" s="92">
        <f>+VLOOKUP(AF101,Tabla1[],2,0)</f>
        <v>4</v>
      </c>
      <c r="AH101" s="40" t="s">
        <v>283</v>
      </c>
      <c r="AI101" s="92">
        <f>VLOOKUP(AH101,Tabla1[],2,0)</f>
        <v>1</v>
      </c>
      <c r="AJ101" s="92">
        <f t="shared" si="2"/>
        <v>9</v>
      </c>
      <c r="AK101" s="97" t="str">
        <f t="shared" si="4"/>
        <v>ALTO</v>
      </c>
      <c r="AL101" s="101" t="s">
        <v>716</v>
      </c>
      <c r="AM101" s="35" t="s">
        <v>147</v>
      </c>
      <c r="AN101" s="36" t="s">
        <v>175</v>
      </c>
      <c r="AO101" s="36" t="s">
        <v>175</v>
      </c>
      <c r="AP101" s="37" t="s">
        <v>175</v>
      </c>
      <c r="AQ101" s="41" t="s">
        <v>489</v>
      </c>
      <c r="AR101" s="42" t="s">
        <v>155</v>
      </c>
      <c r="AS101" s="42" t="s">
        <v>490</v>
      </c>
      <c r="AT101" s="42" t="s">
        <v>157</v>
      </c>
      <c r="AU101" s="78" t="s">
        <v>158</v>
      </c>
      <c r="AV101" s="79" t="s">
        <v>158</v>
      </c>
      <c r="AW101" s="80" t="s">
        <v>158</v>
      </c>
      <c r="AX101" s="93" t="s">
        <v>237</v>
      </c>
      <c r="AY101" s="43" t="s">
        <v>159</v>
      </c>
    </row>
    <row r="102" spans="1:51" s="44" customFormat="1" ht="88.5" customHeight="1" thickBot="1">
      <c r="A102" s="107" t="s">
        <v>740</v>
      </c>
      <c r="B102" s="36" t="s">
        <v>492</v>
      </c>
      <c r="C102" s="36" t="s">
        <v>493</v>
      </c>
      <c r="D102" s="36" t="s">
        <v>678</v>
      </c>
      <c r="E102" s="37" t="s">
        <v>129</v>
      </c>
      <c r="F102" s="38"/>
      <c r="G102" s="39" t="s">
        <v>130</v>
      </c>
      <c r="H102" s="39" t="s">
        <v>130</v>
      </c>
      <c r="I102" s="36" t="s">
        <v>787</v>
      </c>
      <c r="J102" s="37" t="s">
        <v>181</v>
      </c>
      <c r="K102" s="35" t="s">
        <v>133</v>
      </c>
      <c r="L102" s="36" t="s">
        <v>133</v>
      </c>
      <c r="M102" s="36" t="s">
        <v>134</v>
      </c>
      <c r="N102" s="36" t="s">
        <v>447</v>
      </c>
      <c r="O102" s="36" t="s">
        <v>455</v>
      </c>
      <c r="P102" s="37" t="s">
        <v>137</v>
      </c>
      <c r="Q102" s="35" t="s">
        <v>809</v>
      </c>
      <c r="R102" s="36" t="s">
        <v>809</v>
      </c>
      <c r="S102" s="37" t="s">
        <v>139</v>
      </c>
      <c r="T102" s="35" t="s">
        <v>183</v>
      </c>
      <c r="U102" s="36" t="s">
        <v>139</v>
      </c>
      <c r="V102" s="36" t="s">
        <v>139</v>
      </c>
      <c r="W102" s="36" t="s">
        <v>139</v>
      </c>
      <c r="X102" s="36" t="s">
        <v>139</v>
      </c>
      <c r="Y102" s="36" t="s">
        <v>139</v>
      </c>
      <c r="Z102" s="37" t="s">
        <v>139</v>
      </c>
      <c r="AA102" s="35" t="s">
        <v>146</v>
      </c>
      <c r="AB102" s="36" t="s">
        <v>147</v>
      </c>
      <c r="AC102" s="37" t="s">
        <v>174</v>
      </c>
      <c r="AD102" s="96" t="s">
        <v>150</v>
      </c>
      <c r="AE102" s="92">
        <f>+VLOOKUP(AD102,Tabla1[],2,0)</f>
        <v>4</v>
      </c>
      <c r="AF102" s="40" t="s">
        <v>150</v>
      </c>
      <c r="AG102" s="92">
        <f>+VLOOKUP(AF102,Tabla1[],2,0)</f>
        <v>4</v>
      </c>
      <c r="AH102" s="40" t="s">
        <v>283</v>
      </c>
      <c r="AI102" s="92">
        <f>VLOOKUP(AH102,Tabla1[],2,0)</f>
        <v>1</v>
      </c>
      <c r="AJ102" s="92">
        <f t="shared" si="2"/>
        <v>9</v>
      </c>
      <c r="AK102" s="97" t="str">
        <f t="shared" si="4"/>
        <v>ALTO</v>
      </c>
      <c r="AL102" s="101" t="s">
        <v>716</v>
      </c>
      <c r="AM102" s="35" t="s">
        <v>147</v>
      </c>
      <c r="AN102" s="36" t="s">
        <v>175</v>
      </c>
      <c r="AO102" s="36" t="s">
        <v>175</v>
      </c>
      <c r="AP102" s="37" t="s">
        <v>175</v>
      </c>
      <c r="AQ102" s="41" t="s">
        <v>489</v>
      </c>
      <c r="AR102" s="42" t="s">
        <v>155</v>
      </c>
      <c r="AS102" s="42" t="s">
        <v>490</v>
      </c>
      <c r="AT102" s="42" t="s">
        <v>157</v>
      </c>
      <c r="AU102" s="78" t="s">
        <v>158</v>
      </c>
      <c r="AV102" s="79" t="s">
        <v>158</v>
      </c>
      <c r="AW102" s="80" t="s">
        <v>158</v>
      </c>
      <c r="AX102" s="93" t="s">
        <v>237</v>
      </c>
      <c r="AY102" s="43" t="s">
        <v>159</v>
      </c>
    </row>
    <row r="103" spans="1:51" s="44" customFormat="1" ht="88.5" customHeight="1" thickBot="1">
      <c r="A103" s="107" t="s">
        <v>742</v>
      </c>
      <c r="B103" s="36" t="s">
        <v>497</v>
      </c>
      <c r="C103" s="36" t="s">
        <v>498</v>
      </c>
      <c r="D103" s="36" t="s">
        <v>678</v>
      </c>
      <c r="E103" s="37" t="s">
        <v>129</v>
      </c>
      <c r="F103" s="35" t="s">
        <v>130</v>
      </c>
      <c r="G103" s="39"/>
      <c r="H103" s="39" t="s">
        <v>130</v>
      </c>
      <c r="I103" s="36" t="s">
        <v>788</v>
      </c>
      <c r="J103" s="37" t="s">
        <v>172</v>
      </c>
      <c r="K103" s="35" t="s">
        <v>133</v>
      </c>
      <c r="L103" s="36" t="s">
        <v>133</v>
      </c>
      <c r="M103" s="36" t="s">
        <v>134</v>
      </c>
      <c r="N103" s="36" t="s">
        <v>447</v>
      </c>
      <c r="O103" s="36" t="s">
        <v>455</v>
      </c>
      <c r="P103" s="37" t="s">
        <v>137</v>
      </c>
      <c r="Q103" s="35" t="s">
        <v>809</v>
      </c>
      <c r="R103" s="36" t="s">
        <v>809</v>
      </c>
      <c r="S103" s="37" t="s">
        <v>139</v>
      </c>
      <c r="T103" s="35" t="s">
        <v>183</v>
      </c>
      <c r="U103" s="36" t="s">
        <v>139</v>
      </c>
      <c r="V103" s="36" t="s">
        <v>139</v>
      </c>
      <c r="W103" s="36" t="s">
        <v>139</v>
      </c>
      <c r="X103" s="36" t="s">
        <v>139</v>
      </c>
      <c r="Y103" s="36" t="s">
        <v>139</v>
      </c>
      <c r="Z103" s="37" t="s">
        <v>139</v>
      </c>
      <c r="AA103" s="35" t="s">
        <v>146</v>
      </c>
      <c r="AB103" s="36" t="s">
        <v>147</v>
      </c>
      <c r="AC103" s="37" t="s">
        <v>174</v>
      </c>
      <c r="AD103" s="96" t="s">
        <v>150</v>
      </c>
      <c r="AE103" s="92">
        <f>+VLOOKUP(AD103,Tabla1[],2,0)</f>
        <v>4</v>
      </c>
      <c r="AF103" s="40" t="s">
        <v>150</v>
      </c>
      <c r="AG103" s="92">
        <f>+VLOOKUP(AF103,Tabla1[],2,0)</f>
        <v>4</v>
      </c>
      <c r="AH103" s="40" t="s">
        <v>283</v>
      </c>
      <c r="AI103" s="92">
        <f>VLOOKUP(AH103,Tabla1[],2,0)</f>
        <v>1</v>
      </c>
      <c r="AJ103" s="92">
        <f t="shared" si="2"/>
        <v>9</v>
      </c>
      <c r="AK103" s="97" t="str">
        <f t="shared" si="4"/>
        <v>ALTO</v>
      </c>
      <c r="AL103" s="101" t="s">
        <v>716</v>
      </c>
      <c r="AM103" s="35" t="s">
        <v>147</v>
      </c>
      <c r="AN103" s="36" t="s">
        <v>175</v>
      </c>
      <c r="AO103" s="36" t="s">
        <v>175</v>
      </c>
      <c r="AP103" s="37" t="s">
        <v>175</v>
      </c>
      <c r="AQ103" s="41" t="s">
        <v>489</v>
      </c>
      <c r="AR103" s="42" t="s">
        <v>155</v>
      </c>
      <c r="AS103" s="42" t="s">
        <v>490</v>
      </c>
      <c r="AT103" s="42" t="s">
        <v>157</v>
      </c>
      <c r="AU103" s="78" t="s">
        <v>158</v>
      </c>
      <c r="AV103" s="79" t="s">
        <v>158</v>
      </c>
      <c r="AW103" s="80" t="s">
        <v>158</v>
      </c>
      <c r="AX103" s="93" t="s">
        <v>237</v>
      </c>
      <c r="AY103" s="43" t="s">
        <v>159</v>
      </c>
    </row>
    <row r="104" spans="1:51" s="44" customFormat="1" ht="88.5" customHeight="1" thickBot="1">
      <c r="A104" s="107" t="s">
        <v>743</v>
      </c>
      <c r="B104" s="36" t="s">
        <v>502</v>
      </c>
      <c r="C104" s="36" t="s">
        <v>503</v>
      </c>
      <c r="D104" s="36" t="s">
        <v>678</v>
      </c>
      <c r="E104" s="37" t="s">
        <v>129</v>
      </c>
      <c r="F104" s="35" t="s">
        <v>130</v>
      </c>
      <c r="G104" s="39"/>
      <c r="H104" s="39" t="s">
        <v>130</v>
      </c>
      <c r="I104" s="36" t="s">
        <v>789</v>
      </c>
      <c r="J104" s="37" t="s">
        <v>172</v>
      </c>
      <c r="K104" s="35" t="s">
        <v>133</v>
      </c>
      <c r="L104" s="36" t="s">
        <v>133</v>
      </c>
      <c r="M104" s="36" t="s">
        <v>134</v>
      </c>
      <c r="N104" s="36" t="s">
        <v>447</v>
      </c>
      <c r="O104" s="36" t="s">
        <v>455</v>
      </c>
      <c r="P104" s="37" t="s">
        <v>137</v>
      </c>
      <c r="Q104" s="35" t="s">
        <v>809</v>
      </c>
      <c r="R104" s="36" t="s">
        <v>809</v>
      </c>
      <c r="S104" s="37" t="s">
        <v>139</v>
      </c>
      <c r="T104" s="35" t="s">
        <v>183</v>
      </c>
      <c r="U104" s="36" t="s">
        <v>139</v>
      </c>
      <c r="V104" s="36" t="s">
        <v>139</v>
      </c>
      <c r="W104" s="36" t="s">
        <v>139</v>
      </c>
      <c r="X104" s="36" t="s">
        <v>139</v>
      </c>
      <c r="Y104" s="36" t="s">
        <v>139</v>
      </c>
      <c r="Z104" s="37" t="s">
        <v>139</v>
      </c>
      <c r="AA104" s="35" t="s">
        <v>146</v>
      </c>
      <c r="AB104" s="36" t="s">
        <v>147</v>
      </c>
      <c r="AC104" s="37" t="s">
        <v>174</v>
      </c>
      <c r="AD104" s="96" t="s">
        <v>150</v>
      </c>
      <c r="AE104" s="92">
        <f>+VLOOKUP(AD104,Tabla1[],2,0)</f>
        <v>4</v>
      </c>
      <c r="AF104" s="40" t="s">
        <v>150</v>
      </c>
      <c r="AG104" s="92">
        <f>+VLOOKUP(AF104,Tabla1[],2,0)</f>
        <v>4</v>
      </c>
      <c r="AH104" s="40" t="s">
        <v>283</v>
      </c>
      <c r="AI104" s="92">
        <f>VLOOKUP(AH104,Tabla1[],2,0)</f>
        <v>1</v>
      </c>
      <c r="AJ104" s="92">
        <f t="shared" si="2"/>
        <v>9</v>
      </c>
      <c r="AK104" s="97" t="str">
        <f t="shared" si="4"/>
        <v>ALTO</v>
      </c>
      <c r="AL104" s="101" t="s">
        <v>716</v>
      </c>
      <c r="AM104" s="35" t="s">
        <v>147</v>
      </c>
      <c r="AN104" s="36" t="s">
        <v>175</v>
      </c>
      <c r="AO104" s="36" t="s">
        <v>175</v>
      </c>
      <c r="AP104" s="37" t="s">
        <v>175</v>
      </c>
      <c r="AQ104" s="41" t="s">
        <v>489</v>
      </c>
      <c r="AR104" s="42" t="s">
        <v>155</v>
      </c>
      <c r="AS104" s="42" t="s">
        <v>490</v>
      </c>
      <c r="AT104" s="42" t="s">
        <v>157</v>
      </c>
      <c r="AU104" s="78" t="s">
        <v>158</v>
      </c>
      <c r="AV104" s="79" t="s">
        <v>158</v>
      </c>
      <c r="AW104" s="80" t="s">
        <v>158</v>
      </c>
      <c r="AX104" s="93" t="s">
        <v>237</v>
      </c>
      <c r="AY104" s="43" t="s">
        <v>159</v>
      </c>
    </row>
    <row r="105" spans="1:51" s="44" customFormat="1" ht="88.5" customHeight="1" thickBot="1">
      <c r="A105" s="107" t="s">
        <v>744</v>
      </c>
      <c r="B105" s="36" t="s">
        <v>506</v>
      </c>
      <c r="C105" s="36" t="s">
        <v>507</v>
      </c>
      <c r="D105" s="36" t="s">
        <v>678</v>
      </c>
      <c r="E105" s="37" t="s">
        <v>129</v>
      </c>
      <c r="F105" s="35" t="s">
        <v>130</v>
      </c>
      <c r="G105" s="39"/>
      <c r="H105" s="39" t="s">
        <v>130</v>
      </c>
      <c r="I105" s="36" t="s">
        <v>790</v>
      </c>
      <c r="J105" s="37" t="s">
        <v>227</v>
      </c>
      <c r="K105" s="35" t="s">
        <v>133</v>
      </c>
      <c r="L105" s="36" t="s">
        <v>133</v>
      </c>
      <c r="M105" s="36" t="s">
        <v>134</v>
      </c>
      <c r="N105" s="36" t="s">
        <v>447</v>
      </c>
      <c r="O105" s="36" t="s">
        <v>455</v>
      </c>
      <c r="P105" s="37" t="s">
        <v>137</v>
      </c>
      <c r="Q105" s="35" t="s">
        <v>809</v>
      </c>
      <c r="R105" s="36" t="s">
        <v>809</v>
      </c>
      <c r="S105" s="37" t="s">
        <v>139</v>
      </c>
      <c r="T105" s="35" t="s">
        <v>183</v>
      </c>
      <c r="U105" s="36" t="s">
        <v>139</v>
      </c>
      <c r="V105" s="36" t="s">
        <v>139</v>
      </c>
      <c r="W105" s="36" t="s">
        <v>139</v>
      </c>
      <c r="X105" s="36" t="s">
        <v>139</v>
      </c>
      <c r="Y105" s="36" t="s">
        <v>139</v>
      </c>
      <c r="Z105" s="37" t="s">
        <v>139</v>
      </c>
      <c r="AA105" s="35" t="s">
        <v>146</v>
      </c>
      <c r="AB105" s="36" t="s">
        <v>147</v>
      </c>
      <c r="AC105" s="37" t="s">
        <v>174</v>
      </c>
      <c r="AD105" s="96" t="s">
        <v>150</v>
      </c>
      <c r="AE105" s="92">
        <f>+VLOOKUP(AD105,Tabla1[],2,0)</f>
        <v>4</v>
      </c>
      <c r="AF105" s="40" t="s">
        <v>150</v>
      </c>
      <c r="AG105" s="92">
        <f>+VLOOKUP(AF105,Tabla1[],2,0)</f>
        <v>4</v>
      </c>
      <c r="AH105" s="40" t="s">
        <v>283</v>
      </c>
      <c r="AI105" s="92">
        <f>VLOOKUP(AH105,Tabla1[],2,0)</f>
        <v>1</v>
      </c>
      <c r="AJ105" s="92">
        <f t="shared" si="2"/>
        <v>9</v>
      </c>
      <c r="AK105" s="97" t="str">
        <f t="shared" si="4"/>
        <v>ALTO</v>
      </c>
      <c r="AL105" s="101" t="s">
        <v>716</v>
      </c>
      <c r="AM105" s="35" t="s">
        <v>147</v>
      </c>
      <c r="AN105" s="36" t="s">
        <v>175</v>
      </c>
      <c r="AO105" s="36" t="s">
        <v>175</v>
      </c>
      <c r="AP105" s="37" t="s">
        <v>175</v>
      </c>
      <c r="AQ105" s="41" t="s">
        <v>489</v>
      </c>
      <c r="AR105" s="42" t="s">
        <v>155</v>
      </c>
      <c r="AS105" s="42" t="s">
        <v>490</v>
      </c>
      <c r="AT105" s="42" t="s">
        <v>157</v>
      </c>
      <c r="AU105" s="78" t="s">
        <v>158</v>
      </c>
      <c r="AV105" s="79" t="s">
        <v>158</v>
      </c>
      <c r="AW105" s="80" t="s">
        <v>158</v>
      </c>
      <c r="AX105" s="93" t="s">
        <v>237</v>
      </c>
      <c r="AY105" s="43" t="s">
        <v>159</v>
      </c>
    </row>
    <row r="106" spans="1:51" s="44" customFormat="1" ht="88.5" customHeight="1" thickBot="1">
      <c r="A106" s="107" t="s">
        <v>745</v>
      </c>
      <c r="B106" s="36" t="s">
        <v>511</v>
      </c>
      <c r="C106" s="36" t="s">
        <v>512</v>
      </c>
      <c r="D106" s="36" t="s">
        <v>678</v>
      </c>
      <c r="E106" s="37" t="s">
        <v>129</v>
      </c>
      <c r="F106" s="35" t="s">
        <v>130</v>
      </c>
      <c r="G106" s="39"/>
      <c r="H106" s="39" t="s">
        <v>130</v>
      </c>
      <c r="I106" s="36" t="s">
        <v>791</v>
      </c>
      <c r="J106" s="37" t="s">
        <v>227</v>
      </c>
      <c r="K106" s="35" t="s">
        <v>133</v>
      </c>
      <c r="L106" s="36" t="s">
        <v>133</v>
      </c>
      <c r="M106" s="36" t="s">
        <v>134</v>
      </c>
      <c r="N106" s="36" t="s">
        <v>447</v>
      </c>
      <c r="O106" s="36" t="s">
        <v>455</v>
      </c>
      <c r="P106" s="37" t="s">
        <v>137</v>
      </c>
      <c r="Q106" s="35" t="s">
        <v>809</v>
      </c>
      <c r="R106" s="36" t="s">
        <v>809</v>
      </c>
      <c r="S106" s="37" t="s">
        <v>139</v>
      </c>
      <c r="T106" s="35" t="s">
        <v>183</v>
      </c>
      <c r="U106" s="36" t="s">
        <v>139</v>
      </c>
      <c r="V106" s="36" t="s">
        <v>139</v>
      </c>
      <c r="W106" s="36" t="s">
        <v>139</v>
      </c>
      <c r="X106" s="36" t="s">
        <v>139</v>
      </c>
      <c r="Y106" s="36" t="s">
        <v>139</v>
      </c>
      <c r="Z106" s="37" t="s">
        <v>139</v>
      </c>
      <c r="AA106" s="35" t="s">
        <v>146</v>
      </c>
      <c r="AB106" s="36" t="s">
        <v>147</v>
      </c>
      <c r="AC106" s="37" t="s">
        <v>174</v>
      </c>
      <c r="AD106" s="96" t="s">
        <v>150</v>
      </c>
      <c r="AE106" s="92">
        <f>+VLOOKUP(AD106,Tabla1[],2,0)</f>
        <v>4</v>
      </c>
      <c r="AF106" s="40" t="s">
        <v>150</v>
      </c>
      <c r="AG106" s="92">
        <f>+VLOOKUP(AF106,Tabla1[],2,0)</f>
        <v>4</v>
      </c>
      <c r="AH106" s="40" t="s">
        <v>283</v>
      </c>
      <c r="AI106" s="92">
        <f>VLOOKUP(AH106,Tabla1[],2,0)</f>
        <v>1</v>
      </c>
      <c r="AJ106" s="92">
        <f t="shared" si="2"/>
        <v>9</v>
      </c>
      <c r="AK106" s="97" t="str">
        <f t="shared" si="4"/>
        <v>ALTO</v>
      </c>
      <c r="AL106" s="101" t="s">
        <v>716</v>
      </c>
      <c r="AM106" s="35" t="s">
        <v>147</v>
      </c>
      <c r="AN106" s="36" t="s">
        <v>175</v>
      </c>
      <c r="AO106" s="36" t="s">
        <v>175</v>
      </c>
      <c r="AP106" s="37" t="s">
        <v>175</v>
      </c>
      <c r="AQ106" s="41" t="s">
        <v>489</v>
      </c>
      <c r="AR106" s="42" t="s">
        <v>155</v>
      </c>
      <c r="AS106" s="42" t="s">
        <v>490</v>
      </c>
      <c r="AT106" s="42" t="s">
        <v>157</v>
      </c>
      <c r="AU106" s="78" t="s">
        <v>158</v>
      </c>
      <c r="AV106" s="79" t="s">
        <v>158</v>
      </c>
      <c r="AW106" s="80" t="s">
        <v>158</v>
      </c>
      <c r="AX106" s="93" t="s">
        <v>237</v>
      </c>
      <c r="AY106" s="43" t="s">
        <v>159</v>
      </c>
    </row>
    <row r="107" spans="1:51" s="44" customFormat="1" ht="88.5" customHeight="1" thickBot="1">
      <c r="A107" s="107" t="s">
        <v>746</v>
      </c>
      <c r="B107" s="36" t="s">
        <v>516</v>
      </c>
      <c r="C107" s="36" t="s">
        <v>517</v>
      </c>
      <c r="D107" s="36" t="s">
        <v>678</v>
      </c>
      <c r="E107" s="37" t="s">
        <v>129</v>
      </c>
      <c r="F107" s="35" t="s">
        <v>130</v>
      </c>
      <c r="G107" s="39"/>
      <c r="H107" s="39" t="s">
        <v>130</v>
      </c>
      <c r="I107" s="36" t="s">
        <v>792</v>
      </c>
      <c r="J107" s="37" t="s">
        <v>181</v>
      </c>
      <c r="K107" s="35" t="s">
        <v>133</v>
      </c>
      <c r="L107" s="36" t="s">
        <v>133</v>
      </c>
      <c r="M107" s="36" t="s">
        <v>134</v>
      </c>
      <c r="N107" s="36" t="s">
        <v>447</v>
      </c>
      <c r="O107" s="36" t="s">
        <v>455</v>
      </c>
      <c r="P107" s="37" t="s">
        <v>137</v>
      </c>
      <c r="Q107" s="35" t="s">
        <v>809</v>
      </c>
      <c r="R107" s="36" t="s">
        <v>809</v>
      </c>
      <c r="S107" s="37" t="s">
        <v>139</v>
      </c>
      <c r="T107" s="35" t="s">
        <v>183</v>
      </c>
      <c r="U107" s="36" t="s">
        <v>139</v>
      </c>
      <c r="V107" s="36" t="s">
        <v>139</v>
      </c>
      <c r="W107" s="36" t="s">
        <v>139</v>
      </c>
      <c r="X107" s="36" t="s">
        <v>139</v>
      </c>
      <c r="Y107" s="36" t="s">
        <v>139</v>
      </c>
      <c r="Z107" s="37" t="s">
        <v>139</v>
      </c>
      <c r="AA107" s="35" t="s">
        <v>146</v>
      </c>
      <c r="AB107" s="36" t="s">
        <v>147</v>
      </c>
      <c r="AC107" s="37" t="s">
        <v>174</v>
      </c>
      <c r="AD107" s="96" t="s">
        <v>150</v>
      </c>
      <c r="AE107" s="92">
        <f>+VLOOKUP(AD107,Tabla1[],2,0)</f>
        <v>4</v>
      </c>
      <c r="AF107" s="40" t="s">
        <v>150</v>
      </c>
      <c r="AG107" s="92">
        <f>+VLOOKUP(AF107,Tabla1[],2,0)</f>
        <v>4</v>
      </c>
      <c r="AH107" s="40" t="s">
        <v>283</v>
      </c>
      <c r="AI107" s="92">
        <f>VLOOKUP(AH107,Tabla1[],2,0)</f>
        <v>1</v>
      </c>
      <c r="AJ107" s="92">
        <f t="shared" si="2"/>
        <v>9</v>
      </c>
      <c r="AK107" s="97" t="str">
        <f t="shared" si="4"/>
        <v>ALTO</v>
      </c>
      <c r="AL107" s="101" t="s">
        <v>716</v>
      </c>
      <c r="AM107" s="35" t="s">
        <v>147</v>
      </c>
      <c r="AN107" s="36" t="s">
        <v>175</v>
      </c>
      <c r="AO107" s="36" t="s">
        <v>175</v>
      </c>
      <c r="AP107" s="37" t="s">
        <v>175</v>
      </c>
      <c r="AQ107" s="41" t="s">
        <v>489</v>
      </c>
      <c r="AR107" s="42" t="s">
        <v>155</v>
      </c>
      <c r="AS107" s="42" t="s">
        <v>490</v>
      </c>
      <c r="AT107" s="42" t="s">
        <v>157</v>
      </c>
      <c r="AU107" s="78" t="s">
        <v>158</v>
      </c>
      <c r="AV107" s="79" t="s">
        <v>158</v>
      </c>
      <c r="AW107" s="80" t="s">
        <v>158</v>
      </c>
      <c r="AX107" s="93" t="s">
        <v>237</v>
      </c>
      <c r="AY107" s="43" t="s">
        <v>159</v>
      </c>
    </row>
    <row r="108" spans="1:51" s="44" customFormat="1" ht="88.5" customHeight="1" thickBot="1">
      <c r="A108" s="107" t="s">
        <v>747</v>
      </c>
      <c r="B108" s="36" t="s">
        <v>520</v>
      </c>
      <c r="C108" s="36" t="s">
        <v>521</v>
      </c>
      <c r="D108" s="36" t="s">
        <v>678</v>
      </c>
      <c r="E108" s="37" t="s">
        <v>129</v>
      </c>
      <c r="F108" s="38"/>
      <c r="G108" s="39"/>
      <c r="H108" s="39" t="s">
        <v>130</v>
      </c>
      <c r="I108" s="36" t="s">
        <v>793</v>
      </c>
      <c r="J108" s="37" t="s">
        <v>227</v>
      </c>
      <c r="K108" s="35" t="s">
        <v>133</v>
      </c>
      <c r="L108" s="36" t="s">
        <v>133</v>
      </c>
      <c r="M108" s="36" t="s">
        <v>134</v>
      </c>
      <c r="N108" s="36" t="s">
        <v>447</v>
      </c>
      <c r="O108" s="36" t="s">
        <v>455</v>
      </c>
      <c r="P108" s="37" t="s">
        <v>137</v>
      </c>
      <c r="Q108" s="35" t="s">
        <v>809</v>
      </c>
      <c r="R108" s="36" t="s">
        <v>809</v>
      </c>
      <c r="S108" s="37" t="s">
        <v>139</v>
      </c>
      <c r="T108" s="35" t="s">
        <v>183</v>
      </c>
      <c r="U108" s="36" t="s">
        <v>139</v>
      </c>
      <c r="V108" s="36" t="s">
        <v>139</v>
      </c>
      <c r="W108" s="36" t="s">
        <v>139</v>
      </c>
      <c r="X108" s="36" t="s">
        <v>139</v>
      </c>
      <c r="Y108" s="36" t="s">
        <v>139</v>
      </c>
      <c r="Z108" s="37" t="s">
        <v>139</v>
      </c>
      <c r="AA108" s="35" t="s">
        <v>146</v>
      </c>
      <c r="AB108" s="36" t="s">
        <v>147</v>
      </c>
      <c r="AC108" s="37" t="s">
        <v>174</v>
      </c>
      <c r="AD108" s="96" t="s">
        <v>150</v>
      </c>
      <c r="AE108" s="92">
        <f>+VLOOKUP(AD108,Tabla1[],2,0)</f>
        <v>4</v>
      </c>
      <c r="AF108" s="40" t="s">
        <v>150</v>
      </c>
      <c r="AG108" s="92">
        <f>+VLOOKUP(AF108,Tabla1[],2,0)</f>
        <v>4</v>
      </c>
      <c r="AH108" s="40" t="s">
        <v>283</v>
      </c>
      <c r="AI108" s="92">
        <f>VLOOKUP(AH108,Tabla1[],2,0)</f>
        <v>1</v>
      </c>
      <c r="AJ108" s="92">
        <f t="shared" si="2"/>
        <v>9</v>
      </c>
      <c r="AK108" s="97" t="str">
        <f t="shared" si="4"/>
        <v>ALTO</v>
      </c>
      <c r="AL108" s="101" t="s">
        <v>716</v>
      </c>
      <c r="AM108" s="35" t="s">
        <v>147</v>
      </c>
      <c r="AN108" s="36" t="s">
        <v>175</v>
      </c>
      <c r="AO108" s="36" t="s">
        <v>175</v>
      </c>
      <c r="AP108" s="37" t="s">
        <v>175</v>
      </c>
      <c r="AQ108" s="41" t="s">
        <v>489</v>
      </c>
      <c r="AR108" s="42" t="s">
        <v>155</v>
      </c>
      <c r="AS108" s="42" t="s">
        <v>490</v>
      </c>
      <c r="AT108" s="42" t="s">
        <v>157</v>
      </c>
      <c r="AU108" s="78" t="s">
        <v>158</v>
      </c>
      <c r="AV108" s="79" t="s">
        <v>158</v>
      </c>
      <c r="AW108" s="80" t="s">
        <v>158</v>
      </c>
      <c r="AX108" s="93" t="s">
        <v>237</v>
      </c>
      <c r="AY108" s="43" t="s">
        <v>159</v>
      </c>
    </row>
    <row r="109" spans="1:51" s="44" customFormat="1" ht="88.5" customHeight="1" thickBot="1">
      <c r="A109" s="107" t="s">
        <v>748</v>
      </c>
      <c r="B109" s="36" t="s">
        <v>524</v>
      </c>
      <c r="C109" s="36" t="s">
        <v>525</v>
      </c>
      <c r="D109" s="36" t="s">
        <v>678</v>
      </c>
      <c r="E109" s="37" t="s">
        <v>129</v>
      </c>
      <c r="F109" s="38"/>
      <c r="G109" s="39"/>
      <c r="H109" s="39" t="s">
        <v>130</v>
      </c>
      <c r="I109" s="36" t="s">
        <v>794</v>
      </c>
      <c r="J109" s="37" t="s">
        <v>227</v>
      </c>
      <c r="K109" s="35" t="s">
        <v>133</v>
      </c>
      <c r="L109" s="36" t="s">
        <v>133</v>
      </c>
      <c r="M109" s="36" t="s">
        <v>134</v>
      </c>
      <c r="N109" s="36" t="s">
        <v>447</v>
      </c>
      <c r="O109" s="36" t="s">
        <v>455</v>
      </c>
      <c r="P109" s="37" t="s">
        <v>137</v>
      </c>
      <c r="Q109" s="35" t="s">
        <v>809</v>
      </c>
      <c r="R109" s="36" t="s">
        <v>809</v>
      </c>
      <c r="S109" s="37" t="s">
        <v>139</v>
      </c>
      <c r="T109" s="35" t="s">
        <v>183</v>
      </c>
      <c r="U109" s="36" t="s">
        <v>139</v>
      </c>
      <c r="V109" s="36" t="s">
        <v>139</v>
      </c>
      <c r="W109" s="36" t="s">
        <v>139</v>
      </c>
      <c r="X109" s="36" t="s">
        <v>139</v>
      </c>
      <c r="Y109" s="36" t="s">
        <v>139</v>
      </c>
      <c r="Z109" s="37" t="s">
        <v>139</v>
      </c>
      <c r="AA109" s="35" t="s">
        <v>146</v>
      </c>
      <c r="AB109" s="36" t="s">
        <v>147</v>
      </c>
      <c r="AC109" s="37" t="s">
        <v>174</v>
      </c>
      <c r="AD109" s="96" t="s">
        <v>150</v>
      </c>
      <c r="AE109" s="92">
        <f>+VLOOKUP(AD109,Tabla1[],2,0)</f>
        <v>4</v>
      </c>
      <c r="AF109" s="40" t="s">
        <v>150</v>
      </c>
      <c r="AG109" s="92">
        <f>+VLOOKUP(AF109,Tabla1[],2,0)</f>
        <v>4</v>
      </c>
      <c r="AH109" s="40" t="s">
        <v>283</v>
      </c>
      <c r="AI109" s="92">
        <f>VLOOKUP(AH109,Tabla1[],2,0)</f>
        <v>1</v>
      </c>
      <c r="AJ109" s="92">
        <f t="shared" si="2"/>
        <v>9</v>
      </c>
      <c r="AK109" s="97" t="str">
        <f t="shared" si="4"/>
        <v>ALTO</v>
      </c>
      <c r="AL109" s="101" t="s">
        <v>716</v>
      </c>
      <c r="AM109" s="35" t="s">
        <v>147</v>
      </c>
      <c r="AN109" s="36" t="s">
        <v>175</v>
      </c>
      <c r="AO109" s="36" t="s">
        <v>175</v>
      </c>
      <c r="AP109" s="37" t="s">
        <v>175</v>
      </c>
      <c r="AQ109" s="41" t="s">
        <v>489</v>
      </c>
      <c r="AR109" s="42" t="s">
        <v>155</v>
      </c>
      <c r="AS109" s="42" t="s">
        <v>490</v>
      </c>
      <c r="AT109" s="42" t="s">
        <v>157</v>
      </c>
      <c r="AU109" s="78" t="s">
        <v>158</v>
      </c>
      <c r="AV109" s="79" t="s">
        <v>158</v>
      </c>
      <c r="AW109" s="80" t="s">
        <v>158</v>
      </c>
      <c r="AX109" s="93" t="s">
        <v>237</v>
      </c>
      <c r="AY109" s="43" t="s">
        <v>159</v>
      </c>
    </row>
    <row r="110" spans="1:51" s="44" customFormat="1" ht="88.5" customHeight="1" thickBot="1">
      <c r="A110" s="107" t="s">
        <v>749</v>
      </c>
      <c r="B110" s="36" t="s">
        <v>528</v>
      </c>
      <c r="C110" s="36" t="s">
        <v>529</v>
      </c>
      <c r="D110" s="36" t="s">
        <v>678</v>
      </c>
      <c r="E110" s="37" t="s">
        <v>129</v>
      </c>
      <c r="F110" s="38"/>
      <c r="G110" s="39"/>
      <c r="H110" s="39" t="s">
        <v>130</v>
      </c>
      <c r="I110" s="36" t="s">
        <v>795</v>
      </c>
      <c r="J110" s="37" t="s">
        <v>132</v>
      </c>
      <c r="K110" s="35" t="s">
        <v>133</v>
      </c>
      <c r="L110" s="36" t="s">
        <v>133</v>
      </c>
      <c r="M110" s="36" t="s">
        <v>134</v>
      </c>
      <c r="N110" s="36" t="s">
        <v>447</v>
      </c>
      <c r="O110" s="36" t="s">
        <v>455</v>
      </c>
      <c r="P110" s="37" t="s">
        <v>137</v>
      </c>
      <c r="Q110" s="35" t="s">
        <v>808</v>
      </c>
      <c r="R110" s="36" t="s">
        <v>808</v>
      </c>
      <c r="S110" s="37" t="s">
        <v>139</v>
      </c>
      <c r="T110" s="35" t="s">
        <v>183</v>
      </c>
      <c r="U110" s="36" t="s">
        <v>139</v>
      </c>
      <c r="V110" s="36" t="s">
        <v>139</v>
      </c>
      <c r="W110" s="36" t="s">
        <v>139</v>
      </c>
      <c r="X110" s="36" t="s">
        <v>139</v>
      </c>
      <c r="Y110" s="36" t="s">
        <v>139</v>
      </c>
      <c r="Z110" s="37" t="s">
        <v>139</v>
      </c>
      <c r="AA110" s="35" t="s">
        <v>146</v>
      </c>
      <c r="AB110" s="36" t="s">
        <v>147</v>
      </c>
      <c r="AC110" s="37" t="s">
        <v>207</v>
      </c>
      <c r="AD110" s="96" t="s">
        <v>149</v>
      </c>
      <c r="AE110" s="92">
        <f>+VLOOKUP(AD110,Tabla1[],2,0)</f>
        <v>2</v>
      </c>
      <c r="AF110" s="40" t="s">
        <v>149</v>
      </c>
      <c r="AG110" s="92">
        <f>+VLOOKUP(AF110,Tabla1[],2,0)</f>
        <v>2</v>
      </c>
      <c r="AH110" s="40" t="s">
        <v>149</v>
      </c>
      <c r="AI110" s="92">
        <f>VLOOKUP(AH110,Tabla1[],2,0)</f>
        <v>2</v>
      </c>
      <c r="AJ110" s="92">
        <f t="shared" si="2"/>
        <v>6</v>
      </c>
      <c r="AK110" s="97" t="str">
        <f t="shared" si="4"/>
        <v>MEDIO</v>
      </c>
      <c r="AL110" s="101" t="s">
        <v>603</v>
      </c>
      <c r="AM110" s="35" t="s">
        <v>147</v>
      </c>
      <c r="AN110" s="36" t="s">
        <v>175</v>
      </c>
      <c r="AO110" s="36" t="s">
        <v>175</v>
      </c>
      <c r="AP110" s="37" t="s">
        <v>175</v>
      </c>
      <c r="AQ110" s="41" t="s">
        <v>863</v>
      </c>
      <c r="AR110" s="42" t="s">
        <v>155</v>
      </c>
      <c r="AS110" s="42" t="s">
        <v>866</v>
      </c>
      <c r="AT110" s="42" t="s">
        <v>157</v>
      </c>
      <c r="AU110" s="78" t="s">
        <v>130</v>
      </c>
      <c r="AV110" s="79" t="s">
        <v>130</v>
      </c>
      <c r="AW110" s="80" t="s">
        <v>130</v>
      </c>
      <c r="AX110" s="42" t="s">
        <v>272</v>
      </c>
      <c r="AY110" s="43" t="s">
        <v>273</v>
      </c>
    </row>
    <row r="111" spans="1:51" s="44" customFormat="1" ht="88.5" customHeight="1" thickBot="1">
      <c r="A111" s="107" t="s">
        <v>750</v>
      </c>
      <c r="B111" s="36" t="s">
        <v>532</v>
      </c>
      <c r="C111" s="36" t="s">
        <v>533</v>
      </c>
      <c r="D111" s="36" t="s">
        <v>678</v>
      </c>
      <c r="E111" s="37" t="s">
        <v>129</v>
      </c>
      <c r="F111" s="38"/>
      <c r="G111" s="39" t="s">
        <v>130</v>
      </c>
      <c r="H111" s="39"/>
      <c r="I111" s="36" t="s">
        <v>796</v>
      </c>
      <c r="J111" s="37" t="s">
        <v>227</v>
      </c>
      <c r="K111" s="35" t="s">
        <v>133</v>
      </c>
      <c r="L111" s="36" t="s">
        <v>133</v>
      </c>
      <c r="M111" s="36" t="s">
        <v>134</v>
      </c>
      <c r="N111" s="36" t="s">
        <v>539</v>
      </c>
      <c r="O111" s="36" t="s">
        <v>753</v>
      </c>
      <c r="P111" s="37" t="s">
        <v>137</v>
      </c>
      <c r="Q111" s="35" t="s">
        <v>810</v>
      </c>
      <c r="R111" s="36" t="s">
        <v>810</v>
      </c>
      <c r="S111" s="37" t="s">
        <v>139</v>
      </c>
      <c r="T111" s="35" t="s">
        <v>140</v>
      </c>
      <c r="U111" s="36" t="s">
        <v>141</v>
      </c>
      <c r="V111" s="36" t="s">
        <v>139</v>
      </c>
      <c r="W111" s="36" t="s">
        <v>142</v>
      </c>
      <c r="X111" s="36" t="s">
        <v>143</v>
      </c>
      <c r="Y111" s="36" t="s">
        <v>144</v>
      </c>
      <c r="Z111" s="37" t="s">
        <v>145</v>
      </c>
      <c r="AA111" s="35" t="s">
        <v>146</v>
      </c>
      <c r="AB111" s="36" t="s">
        <v>147</v>
      </c>
      <c r="AC111" s="37" t="s">
        <v>207</v>
      </c>
      <c r="AD111" s="96" t="s">
        <v>150</v>
      </c>
      <c r="AE111" s="92">
        <f>+VLOOKUP(AD111,Tabla1[],2,0)</f>
        <v>4</v>
      </c>
      <c r="AF111" s="40" t="s">
        <v>150</v>
      </c>
      <c r="AG111" s="92">
        <f>+VLOOKUP(AF111,Tabla1[],2,0)</f>
        <v>4</v>
      </c>
      <c r="AH111" s="40" t="s">
        <v>283</v>
      </c>
      <c r="AI111" s="92">
        <f>VLOOKUP(AH111,Tabla1[],2,0)</f>
        <v>1</v>
      </c>
      <c r="AJ111" s="92">
        <f t="shared" si="2"/>
        <v>9</v>
      </c>
      <c r="AK111" s="97" t="str">
        <f t="shared" ref="AK111:AK116" si="5">+IF(AJ111&gt;0,IF(AJ111&lt;=4,"BAJO",(IF(AJ111&lt;=8,"MEDIO","ALTO"))),"NA")</f>
        <v>ALTO</v>
      </c>
      <c r="AL111" s="101" t="s">
        <v>819</v>
      </c>
      <c r="AM111" s="35" t="s">
        <v>147</v>
      </c>
      <c r="AN111" s="36" t="s">
        <v>175</v>
      </c>
      <c r="AO111" s="36" t="s">
        <v>175</v>
      </c>
      <c r="AP111" s="37" t="s">
        <v>175</v>
      </c>
      <c r="AQ111" s="41" t="s">
        <v>706</v>
      </c>
      <c r="AR111" s="42" t="s">
        <v>155</v>
      </c>
      <c r="AS111" s="42" t="s">
        <v>820</v>
      </c>
      <c r="AT111" s="42" t="s">
        <v>157</v>
      </c>
      <c r="AU111" s="78" t="s">
        <v>158</v>
      </c>
      <c r="AV111" s="79" t="s">
        <v>158</v>
      </c>
      <c r="AW111" s="80" t="s">
        <v>158</v>
      </c>
      <c r="AX111" s="93" t="s">
        <v>237</v>
      </c>
      <c r="AY111" s="43" t="s">
        <v>159</v>
      </c>
    </row>
    <row r="112" spans="1:51" s="44" customFormat="1" ht="88.5" customHeight="1" thickBot="1">
      <c r="A112" s="107" t="s">
        <v>751</v>
      </c>
      <c r="B112" s="36" t="s">
        <v>537</v>
      </c>
      <c r="C112" s="36" t="s">
        <v>538</v>
      </c>
      <c r="D112" s="36" t="s">
        <v>678</v>
      </c>
      <c r="E112" s="37" t="s">
        <v>129</v>
      </c>
      <c r="F112" s="35" t="s">
        <v>130</v>
      </c>
      <c r="G112" s="39" t="s">
        <v>130</v>
      </c>
      <c r="H112" s="39" t="s">
        <v>130</v>
      </c>
      <c r="I112" s="36" t="s">
        <v>797</v>
      </c>
      <c r="J112" s="37" t="s">
        <v>227</v>
      </c>
      <c r="K112" s="35" t="s">
        <v>133</v>
      </c>
      <c r="L112" s="36" t="s">
        <v>133</v>
      </c>
      <c r="M112" s="36" t="s">
        <v>134</v>
      </c>
      <c r="N112" s="36" t="s">
        <v>447</v>
      </c>
      <c r="O112" s="36" t="s">
        <v>547</v>
      </c>
      <c r="P112" s="37" t="s">
        <v>137</v>
      </c>
      <c r="Q112" s="35" t="s">
        <v>811</v>
      </c>
      <c r="R112" s="36" t="s">
        <v>811</v>
      </c>
      <c r="S112" s="37" t="s">
        <v>139</v>
      </c>
      <c r="T112" s="35" t="s">
        <v>140</v>
      </c>
      <c r="U112" s="36" t="s">
        <v>141</v>
      </c>
      <c r="V112" s="36" t="s">
        <v>139</v>
      </c>
      <c r="W112" s="36" t="s">
        <v>142</v>
      </c>
      <c r="X112" s="36" t="s">
        <v>143</v>
      </c>
      <c r="Y112" s="36" t="s">
        <v>144</v>
      </c>
      <c r="Z112" s="37" t="s">
        <v>145</v>
      </c>
      <c r="AA112" s="35" t="s">
        <v>146</v>
      </c>
      <c r="AB112" s="36" t="s">
        <v>147</v>
      </c>
      <c r="AC112" s="37" t="s">
        <v>207</v>
      </c>
      <c r="AD112" s="96" t="s">
        <v>150</v>
      </c>
      <c r="AE112" s="92">
        <f>+VLOOKUP(AD112,Tabla1[],2,0)</f>
        <v>4</v>
      </c>
      <c r="AF112" s="40" t="s">
        <v>150</v>
      </c>
      <c r="AG112" s="92">
        <f>+VLOOKUP(AF112,Tabla1[],2,0)</f>
        <v>4</v>
      </c>
      <c r="AH112" s="40" t="s">
        <v>283</v>
      </c>
      <c r="AI112" s="92">
        <f>VLOOKUP(AH112,Tabla1[],2,0)</f>
        <v>1</v>
      </c>
      <c r="AJ112" s="92">
        <f t="shared" si="2"/>
        <v>9</v>
      </c>
      <c r="AK112" s="97" t="str">
        <f t="shared" si="5"/>
        <v>ALTO</v>
      </c>
      <c r="AL112" s="101" t="s">
        <v>707</v>
      </c>
      <c r="AM112" s="35" t="s">
        <v>147</v>
      </c>
      <c r="AN112" s="36" t="s">
        <v>175</v>
      </c>
      <c r="AO112" s="36" t="s">
        <v>175</v>
      </c>
      <c r="AP112" s="37" t="s">
        <v>175</v>
      </c>
      <c r="AQ112" s="41" t="s">
        <v>706</v>
      </c>
      <c r="AR112" s="42" t="s">
        <v>155</v>
      </c>
      <c r="AS112" s="42" t="s">
        <v>820</v>
      </c>
      <c r="AT112" s="42" t="s">
        <v>157</v>
      </c>
      <c r="AU112" s="78" t="s">
        <v>158</v>
      </c>
      <c r="AV112" s="79" t="s">
        <v>158</v>
      </c>
      <c r="AW112" s="80" t="s">
        <v>158</v>
      </c>
      <c r="AX112" s="93" t="s">
        <v>237</v>
      </c>
      <c r="AY112" s="43" t="s">
        <v>159</v>
      </c>
    </row>
    <row r="113" spans="1:51" s="44" customFormat="1" ht="88.5" customHeight="1" thickBot="1">
      <c r="A113" s="107" t="s">
        <v>752</v>
      </c>
      <c r="B113" s="36" t="s">
        <v>544</v>
      </c>
      <c r="C113" s="36" t="s">
        <v>545</v>
      </c>
      <c r="D113" s="36" t="s">
        <v>678</v>
      </c>
      <c r="E113" s="37" t="s">
        <v>129</v>
      </c>
      <c r="F113" s="35" t="s">
        <v>130</v>
      </c>
      <c r="G113" s="39"/>
      <c r="H113" s="39"/>
      <c r="I113" s="36" t="s">
        <v>798</v>
      </c>
      <c r="J113" s="37" t="s">
        <v>181</v>
      </c>
      <c r="K113" s="35" t="s">
        <v>133</v>
      </c>
      <c r="L113" s="36" t="s">
        <v>133</v>
      </c>
      <c r="M113" s="36" t="s">
        <v>134</v>
      </c>
      <c r="N113" s="36" t="s">
        <v>447</v>
      </c>
      <c r="O113" s="36" t="s">
        <v>547</v>
      </c>
      <c r="P113" s="37" t="s">
        <v>137</v>
      </c>
      <c r="Q113" s="35" t="s">
        <v>810</v>
      </c>
      <c r="R113" s="36" t="s">
        <v>810</v>
      </c>
      <c r="S113" s="37" t="s">
        <v>139</v>
      </c>
      <c r="T113" s="35" t="s">
        <v>140</v>
      </c>
      <c r="U113" s="36" t="s">
        <v>141</v>
      </c>
      <c r="V113" s="36" t="s">
        <v>139</v>
      </c>
      <c r="W113" s="36" t="s">
        <v>142</v>
      </c>
      <c r="X113" s="36" t="s">
        <v>143</v>
      </c>
      <c r="Y113" s="36" t="s">
        <v>144</v>
      </c>
      <c r="Z113" s="37" t="s">
        <v>145</v>
      </c>
      <c r="AA113" s="35" t="s">
        <v>146</v>
      </c>
      <c r="AB113" s="36" t="s">
        <v>147</v>
      </c>
      <c r="AC113" s="37" t="s">
        <v>207</v>
      </c>
      <c r="AD113" s="96" t="s">
        <v>150</v>
      </c>
      <c r="AE113" s="92">
        <f>+VLOOKUP(AD113,Tabla1[],2,0)</f>
        <v>4</v>
      </c>
      <c r="AF113" s="40" t="s">
        <v>150</v>
      </c>
      <c r="AG113" s="92">
        <f>+VLOOKUP(AF113,Tabla1[],2,0)</f>
        <v>4</v>
      </c>
      <c r="AH113" s="40" t="s">
        <v>283</v>
      </c>
      <c r="AI113" s="92">
        <f>VLOOKUP(AH113,Tabla1[],2,0)</f>
        <v>1</v>
      </c>
      <c r="AJ113" s="92">
        <f t="shared" si="2"/>
        <v>9</v>
      </c>
      <c r="AK113" s="97" t="str">
        <f t="shared" si="5"/>
        <v>ALTO</v>
      </c>
      <c r="AL113" s="101" t="s">
        <v>819</v>
      </c>
      <c r="AM113" s="35" t="s">
        <v>147</v>
      </c>
      <c r="AN113" s="36" t="s">
        <v>175</v>
      </c>
      <c r="AO113" s="36" t="s">
        <v>175</v>
      </c>
      <c r="AP113" s="37" t="s">
        <v>175</v>
      </c>
      <c r="AQ113" s="41" t="s">
        <v>706</v>
      </c>
      <c r="AR113" s="42" t="s">
        <v>155</v>
      </c>
      <c r="AS113" s="42" t="s">
        <v>820</v>
      </c>
      <c r="AT113" s="42" t="s">
        <v>157</v>
      </c>
      <c r="AU113" s="78" t="s">
        <v>158</v>
      </c>
      <c r="AV113" s="79" t="s">
        <v>158</v>
      </c>
      <c r="AW113" s="80" t="s">
        <v>158</v>
      </c>
      <c r="AX113" s="93" t="s">
        <v>237</v>
      </c>
      <c r="AY113" s="43" t="s">
        <v>159</v>
      </c>
    </row>
    <row r="114" spans="1:51" s="44" customFormat="1" ht="88.5" customHeight="1" thickBot="1">
      <c r="A114" s="107" t="s">
        <v>754</v>
      </c>
      <c r="B114" s="36" t="s">
        <v>550</v>
      </c>
      <c r="C114" s="36" t="s">
        <v>551</v>
      </c>
      <c r="D114" s="36" t="s">
        <v>678</v>
      </c>
      <c r="E114" s="37" t="s">
        <v>129</v>
      </c>
      <c r="F114" s="35" t="s">
        <v>130</v>
      </c>
      <c r="G114" s="39"/>
      <c r="H114" s="39" t="s">
        <v>130</v>
      </c>
      <c r="I114" s="36" t="s">
        <v>799</v>
      </c>
      <c r="J114" s="37" t="s">
        <v>184</v>
      </c>
      <c r="K114" s="35" t="s">
        <v>133</v>
      </c>
      <c r="L114" s="36" t="s">
        <v>133</v>
      </c>
      <c r="M114" s="36" t="s">
        <v>134</v>
      </c>
      <c r="N114" s="36" t="s">
        <v>447</v>
      </c>
      <c r="O114" s="36" t="s">
        <v>221</v>
      </c>
      <c r="P114" s="37" t="s">
        <v>137</v>
      </c>
      <c r="Q114" s="35" t="s">
        <v>811</v>
      </c>
      <c r="R114" s="36" t="s">
        <v>811</v>
      </c>
      <c r="S114" s="37" t="s">
        <v>139</v>
      </c>
      <c r="T114" s="35" t="s">
        <v>140</v>
      </c>
      <c r="U114" s="36" t="s">
        <v>141</v>
      </c>
      <c r="V114" s="36" t="s">
        <v>139</v>
      </c>
      <c r="W114" s="36" t="s">
        <v>142</v>
      </c>
      <c r="X114" s="36" t="s">
        <v>143</v>
      </c>
      <c r="Y114" s="36" t="s">
        <v>144</v>
      </c>
      <c r="Z114" s="37" t="s">
        <v>145</v>
      </c>
      <c r="AA114" s="35" t="s">
        <v>146</v>
      </c>
      <c r="AB114" s="36" t="s">
        <v>147</v>
      </c>
      <c r="AC114" s="37" t="s">
        <v>207</v>
      </c>
      <c r="AD114" s="96" t="s">
        <v>150</v>
      </c>
      <c r="AE114" s="92">
        <f>+VLOOKUP(AD114,Tabla1[],2,0)</f>
        <v>4</v>
      </c>
      <c r="AF114" s="40" t="s">
        <v>150</v>
      </c>
      <c r="AG114" s="92">
        <f>+VLOOKUP(AF114,Tabla1[],2,0)</f>
        <v>4</v>
      </c>
      <c r="AH114" s="40" t="s">
        <v>283</v>
      </c>
      <c r="AI114" s="92">
        <f>VLOOKUP(AH114,Tabla1[],2,0)</f>
        <v>1</v>
      </c>
      <c r="AJ114" s="92">
        <f t="shared" si="2"/>
        <v>9</v>
      </c>
      <c r="AK114" s="97" t="str">
        <f t="shared" si="5"/>
        <v>ALTO</v>
      </c>
      <c r="AL114" s="101" t="s">
        <v>707</v>
      </c>
      <c r="AM114" s="35" t="s">
        <v>147</v>
      </c>
      <c r="AN114" s="36" t="s">
        <v>175</v>
      </c>
      <c r="AO114" s="36" t="s">
        <v>175</v>
      </c>
      <c r="AP114" s="37" t="s">
        <v>175</v>
      </c>
      <c r="AQ114" s="41" t="s">
        <v>706</v>
      </c>
      <c r="AR114" s="42" t="s">
        <v>155</v>
      </c>
      <c r="AS114" s="42" t="s">
        <v>820</v>
      </c>
      <c r="AT114" s="42" t="s">
        <v>157</v>
      </c>
      <c r="AU114" s="78" t="s">
        <v>158</v>
      </c>
      <c r="AV114" s="79" t="s">
        <v>158</v>
      </c>
      <c r="AW114" s="80" t="s">
        <v>158</v>
      </c>
      <c r="AX114" s="93" t="s">
        <v>237</v>
      </c>
      <c r="AY114" s="43" t="s">
        <v>159</v>
      </c>
    </row>
    <row r="115" spans="1:51" s="44" customFormat="1" ht="88.5" customHeight="1" thickBot="1">
      <c r="A115" s="107" t="s">
        <v>755</v>
      </c>
      <c r="B115" s="36" t="s">
        <v>555</v>
      </c>
      <c r="C115" s="36" t="s">
        <v>556</v>
      </c>
      <c r="D115" s="36" t="s">
        <v>678</v>
      </c>
      <c r="E115" s="37" t="s">
        <v>129</v>
      </c>
      <c r="F115" s="35" t="s">
        <v>130</v>
      </c>
      <c r="G115" s="39"/>
      <c r="H115" s="39"/>
      <c r="I115" s="36" t="s">
        <v>800</v>
      </c>
      <c r="J115" s="37" t="s">
        <v>172</v>
      </c>
      <c r="K115" s="35" t="s">
        <v>133</v>
      </c>
      <c r="L115" s="36" t="s">
        <v>133</v>
      </c>
      <c r="M115" s="36" t="s">
        <v>134</v>
      </c>
      <c r="N115" s="36" t="s">
        <v>447</v>
      </c>
      <c r="O115" s="36" t="s">
        <v>221</v>
      </c>
      <c r="P115" s="37" t="s">
        <v>137</v>
      </c>
      <c r="Q115" s="35" t="s">
        <v>811</v>
      </c>
      <c r="R115" s="36" t="s">
        <v>811</v>
      </c>
      <c r="S115" s="37" t="s">
        <v>139</v>
      </c>
      <c r="T115" s="35" t="s">
        <v>140</v>
      </c>
      <c r="U115" s="36" t="s">
        <v>141</v>
      </c>
      <c r="V115" s="36" t="s">
        <v>139</v>
      </c>
      <c r="W115" s="36" t="s">
        <v>142</v>
      </c>
      <c r="X115" s="36" t="s">
        <v>143</v>
      </c>
      <c r="Y115" s="36" t="s">
        <v>144</v>
      </c>
      <c r="Z115" s="37" t="s">
        <v>145</v>
      </c>
      <c r="AA115" s="35" t="s">
        <v>146</v>
      </c>
      <c r="AB115" s="36" t="s">
        <v>147</v>
      </c>
      <c r="AC115" s="37" t="s">
        <v>207</v>
      </c>
      <c r="AD115" s="96" t="s">
        <v>150</v>
      </c>
      <c r="AE115" s="92">
        <f>+VLOOKUP(AD115,Tabla1[],2,0)</f>
        <v>4</v>
      </c>
      <c r="AF115" s="40" t="s">
        <v>150</v>
      </c>
      <c r="AG115" s="92">
        <f>+VLOOKUP(AF115,Tabla1[],2,0)</f>
        <v>4</v>
      </c>
      <c r="AH115" s="40" t="s">
        <v>283</v>
      </c>
      <c r="AI115" s="92">
        <f>VLOOKUP(AH115,Tabla1[],2,0)</f>
        <v>1</v>
      </c>
      <c r="AJ115" s="92">
        <f t="shared" si="2"/>
        <v>9</v>
      </c>
      <c r="AK115" s="97" t="str">
        <f t="shared" si="5"/>
        <v>ALTO</v>
      </c>
      <c r="AL115" s="101" t="s">
        <v>707</v>
      </c>
      <c r="AM115" s="35" t="s">
        <v>147</v>
      </c>
      <c r="AN115" s="36" t="s">
        <v>175</v>
      </c>
      <c r="AO115" s="36" t="s">
        <v>175</v>
      </c>
      <c r="AP115" s="37" t="s">
        <v>175</v>
      </c>
      <c r="AQ115" s="41" t="s">
        <v>706</v>
      </c>
      <c r="AR115" s="42" t="s">
        <v>155</v>
      </c>
      <c r="AS115" s="42" t="s">
        <v>820</v>
      </c>
      <c r="AT115" s="42" t="s">
        <v>157</v>
      </c>
      <c r="AU115" s="78" t="s">
        <v>158</v>
      </c>
      <c r="AV115" s="79" t="s">
        <v>158</v>
      </c>
      <c r="AW115" s="80" t="s">
        <v>158</v>
      </c>
      <c r="AX115" s="93" t="s">
        <v>237</v>
      </c>
      <c r="AY115" s="43" t="s">
        <v>159</v>
      </c>
    </row>
    <row r="116" spans="1:51" s="44" customFormat="1" ht="88.5" customHeight="1" thickBot="1">
      <c r="A116" s="107" t="s">
        <v>756</v>
      </c>
      <c r="B116" s="36" t="s">
        <v>559</v>
      </c>
      <c r="C116" s="36" t="s">
        <v>560</v>
      </c>
      <c r="D116" s="36" t="s">
        <v>678</v>
      </c>
      <c r="E116" s="37" t="s">
        <v>129</v>
      </c>
      <c r="F116" s="35" t="s">
        <v>130</v>
      </c>
      <c r="G116" s="39"/>
      <c r="H116" s="39" t="s">
        <v>130</v>
      </c>
      <c r="I116" s="36" t="s">
        <v>801</v>
      </c>
      <c r="J116" s="37" t="s">
        <v>184</v>
      </c>
      <c r="K116" s="35" t="s">
        <v>133</v>
      </c>
      <c r="L116" s="36" t="s">
        <v>133</v>
      </c>
      <c r="M116" s="36" t="s">
        <v>134</v>
      </c>
      <c r="N116" s="36" t="s">
        <v>447</v>
      </c>
      <c r="O116" s="36" t="s">
        <v>221</v>
      </c>
      <c r="P116" s="37" t="s">
        <v>137</v>
      </c>
      <c r="Q116" s="35" t="s">
        <v>811</v>
      </c>
      <c r="R116" s="36" t="s">
        <v>811</v>
      </c>
      <c r="S116" s="37" t="s">
        <v>139</v>
      </c>
      <c r="T116" s="35" t="s">
        <v>140</v>
      </c>
      <c r="U116" s="36" t="s">
        <v>141</v>
      </c>
      <c r="V116" s="36" t="s">
        <v>139</v>
      </c>
      <c r="W116" s="36" t="s">
        <v>142</v>
      </c>
      <c r="X116" s="36" t="s">
        <v>143</v>
      </c>
      <c r="Y116" s="36" t="s">
        <v>144</v>
      </c>
      <c r="Z116" s="37" t="s">
        <v>145</v>
      </c>
      <c r="AA116" s="35" t="s">
        <v>146</v>
      </c>
      <c r="AB116" s="36" t="s">
        <v>147</v>
      </c>
      <c r="AC116" s="37" t="s">
        <v>207</v>
      </c>
      <c r="AD116" s="96" t="s">
        <v>150</v>
      </c>
      <c r="AE116" s="92">
        <f>+VLOOKUP(AD116,Tabla1[],2,0)</f>
        <v>4</v>
      </c>
      <c r="AF116" s="40" t="s">
        <v>150</v>
      </c>
      <c r="AG116" s="92">
        <f>+VLOOKUP(AF116,Tabla1[],2,0)</f>
        <v>4</v>
      </c>
      <c r="AH116" s="40" t="s">
        <v>283</v>
      </c>
      <c r="AI116" s="92">
        <f>VLOOKUP(AH116,Tabla1[],2,0)</f>
        <v>1</v>
      </c>
      <c r="AJ116" s="92">
        <f t="shared" si="2"/>
        <v>9</v>
      </c>
      <c r="AK116" s="97" t="str">
        <f t="shared" si="5"/>
        <v>ALTO</v>
      </c>
      <c r="AL116" s="101" t="s">
        <v>707</v>
      </c>
      <c r="AM116" s="35" t="s">
        <v>147</v>
      </c>
      <c r="AN116" s="36" t="s">
        <v>175</v>
      </c>
      <c r="AO116" s="36" t="s">
        <v>175</v>
      </c>
      <c r="AP116" s="37" t="s">
        <v>175</v>
      </c>
      <c r="AQ116" s="41" t="s">
        <v>706</v>
      </c>
      <c r="AR116" s="42" t="s">
        <v>155</v>
      </c>
      <c r="AS116" s="42" t="s">
        <v>820</v>
      </c>
      <c r="AT116" s="42" t="s">
        <v>157</v>
      </c>
      <c r="AU116" s="78" t="s">
        <v>158</v>
      </c>
      <c r="AV116" s="79" t="s">
        <v>158</v>
      </c>
      <c r="AW116" s="80" t="s">
        <v>158</v>
      </c>
      <c r="AX116" s="93" t="s">
        <v>237</v>
      </c>
      <c r="AY116" s="43" t="s">
        <v>159</v>
      </c>
    </row>
    <row r="117" spans="1:51" s="44" customFormat="1" ht="88.5" customHeight="1" thickBot="1">
      <c r="A117" s="107" t="s">
        <v>757</v>
      </c>
      <c r="B117" s="36" t="s">
        <v>563</v>
      </c>
      <c r="C117" s="36" t="s">
        <v>564</v>
      </c>
      <c r="D117" s="36" t="s">
        <v>678</v>
      </c>
      <c r="E117" s="37" t="s">
        <v>129</v>
      </c>
      <c r="F117" s="35" t="s">
        <v>130</v>
      </c>
      <c r="G117" s="39"/>
      <c r="H117" s="39" t="s">
        <v>130</v>
      </c>
      <c r="I117" s="36" t="s">
        <v>802</v>
      </c>
      <c r="J117" s="37" t="s">
        <v>184</v>
      </c>
      <c r="K117" s="35" t="s">
        <v>133</v>
      </c>
      <c r="L117" s="36" t="s">
        <v>133</v>
      </c>
      <c r="M117" s="36" t="s">
        <v>134</v>
      </c>
      <c r="N117" s="36" t="s">
        <v>447</v>
      </c>
      <c r="O117" s="36" t="s">
        <v>221</v>
      </c>
      <c r="P117" s="37" t="s">
        <v>137</v>
      </c>
      <c r="Q117" s="35" t="s">
        <v>811</v>
      </c>
      <c r="R117" s="36" t="s">
        <v>811</v>
      </c>
      <c r="S117" s="37" t="s">
        <v>139</v>
      </c>
      <c r="T117" s="35" t="s">
        <v>140</v>
      </c>
      <c r="U117" s="36" t="s">
        <v>141</v>
      </c>
      <c r="V117" s="36" t="s">
        <v>139</v>
      </c>
      <c r="W117" s="36" t="s">
        <v>142</v>
      </c>
      <c r="X117" s="36" t="s">
        <v>143</v>
      </c>
      <c r="Y117" s="36" t="s">
        <v>144</v>
      </c>
      <c r="Z117" s="37" t="s">
        <v>145</v>
      </c>
      <c r="AA117" s="35" t="s">
        <v>146</v>
      </c>
      <c r="AB117" s="36" t="s">
        <v>147</v>
      </c>
      <c r="AC117" s="37" t="s">
        <v>207</v>
      </c>
      <c r="AD117" s="96" t="s">
        <v>150</v>
      </c>
      <c r="AE117" s="92">
        <f>+VLOOKUP(AD117,Tabla1[],2,0)</f>
        <v>4</v>
      </c>
      <c r="AF117" s="40" t="s">
        <v>150</v>
      </c>
      <c r="AG117" s="92">
        <f>+VLOOKUP(AF117,Tabla1[],2,0)</f>
        <v>4</v>
      </c>
      <c r="AH117" s="40" t="s">
        <v>283</v>
      </c>
      <c r="AI117" s="92">
        <f>VLOOKUP(AH117,Tabla1[],2,0)</f>
        <v>1</v>
      </c>
      <c r="AJ117" s="92">
        <f t="shared" si="2"/>
        <v>9</v>
      </c>
      <c r="AK117" s="97" t="str">
        <f t="shared" ref="AK117:AK123" si="6">+IF(AJ117&gt;0,IF(AJ117&lt;=4,"BAJO",(IF(AJ117&lt;=8,"MEDIO","ALTO"))),"NA")</f>
        <v>ALTO</v>
      </c>
      <c r="AL117" s="101" t="s">
        <v>707</v>
      </c>
      <c r="AM117" s="35" t="s">
        <v>147</v>
      </c>
      <c r="AN117" s="36" t="s">
        <v>175</v>
      </c>
      <c r="AO117" s="36" t="s">
        <v>175</v>
      </c>
      <c r="AP117" s="37" t="s">
        <v>175</v>
      </c>
      <c r="AQ117" s="41" t="s">
        <v>706</v>
      </c>
      <c r="AR117" s="42" t="s">
        <v>155</v>
      </c>
      <c r="AS117" s="42" t="s">
        <v>820</v>
      </c>
      <c r="AT117" s="42" t="s">
        <v>157</v>
      </c>
      <c r="AU117" s="78" t="s">
        <v>158</v>
      </c>
      <c r="AV117" s="79" t="s">
        <v>158</v>
      </c>
      <c r="AW117" s="80" t="s">
        <v>158</v>
      </c>
      <c r="AX117" s="93" t="s">
        <v>237</v>
      </c>
      <c r="AY117" s="43" t="s">
        <v>159</v>
      </c>
    </row>
    <row r="118" spans="1:51" s="44" customFormat="1" ht="88.5" customHeight="1" thickBot="1">
      <c r="A118" s="107" t="s">
        <v>758</v>
      </c>
      <c r="B118" s="36" t="s">
        <v>567</v>
      </c>
      <c r="C118" s="36" t="s">
        <v>568</v>
      </c>
      <c r="D118" s="36" t="s">
        <v>678</v>
      </c>
      <c r="E118" s="37" t="s">
        <v>129</v>
      </c>
      <c r="F118" s="38"/>
      <c r="G118" s="39"/>
      <c r="H118" s="39" t="s">
        <v>130</v>
      </c>
      <c r="I118" s="36" t="s">
        <v>803</v>
      </c>
      <c r="J118" s="37" t="s">
        <v>184</v>
      </c>
      <c r="K118" s="35" t="s">
        <v>133</v>
      </c>
      <c r="L118" s="36" t="s">
        <v>133</v>
      </c>
      <c r="M118" s="36" t="s">
        <v>134</v>
      </c>
      <c r="N118" s="36" t="s">
        <v>447</v>
      </c>
      <c r="O118" s="36" t="s">
        <v>455</v>
      </c>
      <c r="P118" s="37" t="s">
        <v>137</v>
      </c>
      <c r="Q118" s="35" t="s">
        <v>812</v>
      </c>
      <c r="R118" s="36" t="s">
        <v>812</v>
      </c>
      <c r="S118" s="37" t="s">
        <v>139</v>
      </c>
      <c r="T118" s="35" t="s">
        <v>140</v>
      </c>
      <c r="U118" s="36" t="s">
        <v>141</v>
      </c>
      <c r="V118" s="36" t="s">
        <v>139</v>
      </c>
      <c r="W118" s="36" t="s">
        <v>142</v>
      </c>
      <c r="X118" s="36" t="s">
        <v>143</v>
      </c>
      <c r="Y118" s="36" t="s">
        <v>144</v>
      </c>
      <c r="Z118" s="37" t="s">
        <v>145</v>
      </c>
      <c r="AA118" s="35" t="s">
        <v>146</v>
      </c>
      <c r="AB118" s="36" t="s">
        <v>147</v>
      </c>
      <c r="AC118" s="37" t="s">
        <v>207</v>
      </c>
      <c r="AD118" s="96" t="s">
        <v>150</v>
      </c>
      <c r="AE118" s="92">
        <f>+VLOOKUP(AD118,Tabla1[],2,0)</f>
        <v>4</v>
      </c>
      <c r="AF118" s="40" t="s">
        <v>150</v>
      </c>
      <c r="AG118" s="92">
        <f>+VLOOKUP(AF118,Tabla1[],2,0)</f>
        <v>4</v>
      </c>
      <c r="AH118" s="40" t="s">
        <v>283</v>
      </c>
      <c r="AI118" s="92">
        <f>VLOOKUP(AH118,Tabla1[],2,0)</f>
        <v>1</v>
      </c>
      <c r="AJ118" s="92">
        <f t="shared" si="2"/>
        <v>9</v>
      </c>
      <c r="AK118" s="97" t="str">
        <f t="shared" si="6"/>
        <v>ALTO</v>
      </c>
      <c r="AL118" s="101" t="s">
        <v>707</v>
      </c>
      <c r="AM118" s="35" t="s">
        <v>147</v>
      </c>
      <c r="AN118" s="36" t="s">
        <v>175</v>
      </c>
      <c r="AO118" s="36" t="s">
        <v>175</v>
      </c>
      <c r="AP118" s="37" t="s">
        <v>175</v>
      </c>
      <c r="AQ118" s="41" t="s">
        <v>706</v>
      </c>
      <c r="AR118" s="42" t="s">
        <v>155</v>
      </c>
      <c r="AS118" s="42" t="s">
        <v>820</v>
      </c>
      <c r="AT118" s="42" t="s">
        <v>157</v>
      </c>
      <c r="AU118" s="78" t="s">
        <v>158</v>
      </c>
      <c r="AV118" s="79" t="s">
        <v>158</v>
      </c>
      <c r="AW118" s="80" t="s">
        <v>158</v>
      </c>
      <c r="AX118" s="93" t="s">
        <v>237</v>
      </c>
      <c r="AY118" s="43" t="s">
        <v>159</v>
      </c>
    </row>
    <row r="119" spans="1:51" s="44" customFormat="1" ht="88.5" customHeight="1" thickBot="1">
      <c r="A119" s="107" t="s">
        <v>759</v>
      </c>
      <c r="B119" s="36" t="s">
        <v>571</v>
      </c>
      <c r="C119" s="36" t="s">
        <v>572</v>
      </c>
      <c r="D119" s="36" t="s">
        <v>678</v>
      </c>
      <c r="E119" s="37" t="s">
        <v>129</v>
      </c>
      <c r="F119" s="35" t="s">
        <v>130</v>
      </c>
      <c r="G119" s="39"/>
      <c r="H119" s="39"/>
      <c r="I119" s="36" t="s">
        <v>804</v>
      </c>
      <c r="J119" s="37" t="s">
        <v>184</v>
      </c>
      <c r="K119" s="35" t="s">
        <v>133</v>
      </c>
      <c r="L119" s="36" t="s">
        <v>133</v>
      </c>
      <c r="M119" s="36" t="s">
        <v>134</v>
      </c>
      <c r="N119" s="36" t="s">
        <v>135</v>
      </c>
      <c r="O119" s="36" t="s">
        <v>221</v>
      </c>
      <c r="P119" s="37" t="s">
        <v>137</v>
      </c>
      <c r="Q119" s="35" t="s">
        <v>213</v>
      </c>
      <c r="R119" s="36" t="s">
        <v>213</v>
      </c>
      <c r="S119" s="37" t="s">
        <v>139</v>
      </c>
      <c r="T119" s="35" t="s">
        <v>140</v>
      </c>
      <c r="U119" s="36" t="s">
        <v>141</v>
      </c>
      <c r="V119" s="36" t="s">
        <v>139</v>
      </c>
      <c r="W119" s="36" t="s">
        <v>142</v>
      </c>
      <c r="X119" s="36" t="s">
        <v>143</v>
      </c>
      <c r="Y119" s="36" t="s">
        <v>144</v>
      </c>
      <c r="Z119" s="37" t="s">
        <v>163</v>
      </c>
      <c r="AA119" s="35" t="s">
        <v>147</v>
      </c>
      <c r="AB119" s="36" t="s">
        <v>147</v>
      </c>
      <c r="AC119" s="37" t="s">
        <v>175</v>
      </c>
      <c r="AD119" s="96" t="s">
        <v>149</v>
      </c>
      <c r="AE119" s="92">
        <f>+VLOOKUP(AD119,Tabla1[],2,0)</f>
        <v>2</v>
      </c>
      <c r="AF119" s="40" t="s">
        <v>149</v>
      </c>
      <c r="AG119" s="92">
        <f>+VLOOKUP(AF119,Tabla1[],2,0)</f>
        <v>2</v>
      </c>
      <c r="AH119" s="40" t="s">
        <v>150</v>
      </c>
      <c r="AI119" s="92">
        <f>VLOOKUP(AH119,Tabla1[],2,0)</f>
        <v>4</v>
      </c>
      <c r="AJ119" s="92">
        <f t="shared" si="2"/>
        <v>8</v>
      </c>
      <c r="AK119" s="97" t="str">
        <f t="shared" si="6"/>
        <v>MEDIO</v>
      </c>
      <c r="AL119" s="100" t="s">
        <v>214</v>
      </c>
      <c r="AM119" s="35" t="s">
        <v>146</v>
      </c>
      <c r="AN119" s="36" t="s">
        <v>152</v>
      </c>
      <c r="AO119" s="36" t="s">
        <v>153</v>
      </c>
      <c r="AP119" s="37" t="s">
        <v>215</v>
      </c>
      <c r="AQ119" s="41" t="s">
        <v>216</v>
      </c>
      <c r="AR119" s="42" t="s">
        <v>176</v>
      </c>
      <c r="AS119" s="42" t="s">
        <v>217</v>
      </c>
      <c r="AT119" s="42" t="s">
        <v>157</v>
      </c>
      <c r="AU119" s="78" t="s">
        <v>158</v>
      </c>
      <c r="AV119" s="79" t="s">
        <v>158</v>
      </c>
      <c r="AW119" s="80" t="s">
        <v>158</v>
      </c>
      <c r="AX119" s="93" t="s">
        <v>154</v>
      </c>
      <c r="AY119" s="43" t="s">
        <v>159</v>
      </c>
    </row>
    <row r="120" spans="1:51" s="44" customFormat="1" ht="88.5" customHeight="1" thickBot="1">
      <c r="A120" s="107" t="s">
        <v>760</v>
      </c>
      <c r="B120" s="36" t="s">
        <v>763</v>
      </c>
      <c r="C120" s="36" t="s">
        <v>764</v>
      </c>
      <c r="D120" s="36" t="s">
        <v>678</v>
      </c>
      <c r="E120" s="37" t="s">
        <v>129</v>
      </c>
      <c r="F120" s="35" t="s">
        <v>130</v>
      </c>
      <c r="G120" s="39"/>
      <c r="H120" s="39" t="s">
        <v>130</v>
      </c>
      <c r="I120" s="36" t="s">
        <v>805</v>
      </c>
      <c r="J120" s="37" t="s">
        <v>184</v>
      </c>
      <c r="K120" s="35" t="s">
        <v>133</v>
      </c>
      <c r="L120" s="36" t="s">
        <v>133</v>
      </c>
      <c r="M120" s="36" t="s">
        <v>134</v>
      </c>
      <c r="N120" s="36" t="s">
        <v>447</v>
      </c>
      <c r="O120" s="36" t="s">
        <v>455</v>
      </c>
      <c r="P120" s="37" t="s">
        <v>137</v>
      </c>
      <c r="Q120" s="35" t="s">
        <v>222</v>
      </c>
      <c r="R120" s="36" t="s">
        <v>222</v>
      </c>
      <c r="S120" s="37" t="s">
        <v>139</v>
      </c>
      <c r="T120" s="35" t="s">
        <v>183</v>
      </c>
      <c r="U120" s="36" t="s">
        <v>139</v>
      </c>
      <c r="V120" s="36" t="s">
        <v>139</v>
      </c>
      <c r="W120" s="36" t="s">
        <v>139</v>
      </c>
      <c r="X120" s="36" t="s">
        <v>139</v>
      </c>
      <c r="Y120" s="36" t="s">
        <v>139</v>
      </c>
      <c r="Z120" s="37" t="s">
        <v>139</v>
      </c>
      <c r="AA120" s="35" t="s">
        <v>146</v>
      </c>
      <c r="AB120" s="36" t="s">
        <v>147</v>
      </c>
      <c r="AC120" s="37" t="s">
        <v>174</v>
      </c>
      <c r="AD120" s="96" t="s">
        <v>149</v>
      </c>
      <c r="AE120" s="92">
        <f>+VLOOKUP(AD120,Tabla1[],2,0)</f>
        <v>2</v>
      </c>
      <c r="AF120" s="40" t="s">
        <v>283</v>
      </c>
      <c r="AG120" s="92">
        <f>+VLOOKUP(AF120,Tabla1[],2,0)</f>
        <v>1</v>
      </c>
      <c r="AH120" s="40" t="s">
        <v>150</v>
      </c>
      <c r="AI120" s="92">
        <f>VLOOKUP(AH120,Tabla1[],2,0)</f>
        <v>4</v>
      </c>
      <c r="AJ120" s="92">
        <f t="shared" si="2"/>
        <v>7</v>
      </c>
      <c r="AK120" s="97" t="str">
        <f t="shared" si="6"/>
        <v>MEDIO</v>
      </c>
      <c r="AL120" s="101" t="s">
        <v>322</v>
      </c>
      <c r="AM120" s="35" t="s">
        <v>147</v>
      </c>
      <c r="AN120" s="36" t="s">
        <v>175</v>
      </c>
      <c r="AO120" s="36" t="s">
        <v>175</v>
      </c>
      <c r="AP120" s="37" t="s">
        <v>175</v>
      </c>
      <c r="AQ120" s="41" t="s">
        <v>703</v>
      </c>
      <c r="AR120" s="42" t="s">
        <v>176</v>
      </c>
      <c r="AS120" s="42" t="s">
        <v>725</v>
      </c>
      <c r="AT120" s="42" t="s">
        <v>157</v>
      </c>
      <c r="AU120" s="78" t="s">
        <v>158</v>
      </c>
      <c r="AV120" s="79" t="s">
        <v>158</v>
      </c>
      <c r="AW120" s="80" t="s">
        <v>158</v>
      </c>
      <c r="AX120" s="93" t="s">
        <v>272</v>
      </c>
      <c r="AY120" s="43" t="s">
        <v>273</v>
      </c>
    </row>
    <row r="121" spans="1:51" s="44" customFormat="1" ht="88.5" customHeight="1" thickBot="1">
      <c r="A121" s="107" t="s">
        <v>761</v>
      </c>
      <c r="B121" s="36" t="s">
        <v>766</v>
      </c>
      <c r="C121" s="36" t="s">
        <v>767</v>
      </c>
      <c r="D121" s="36" t="s">
        <v>678</v>
      </c>
      <c r="E121" s="37" t="s">
        <v>129</v>
      </c>
      <c r="F121" s="38"/>
      <c r="G121" s="39"/>
      <c r="H121" s="39" t="s">
        <v>130</v>
      </c>
      <c r="I121" s="36" t="s">
        <v>768</v>
      </c>
      <c r="J121" s="37" t="s">
        <v>227</v>
      </c>
      <c r="K121" s="35" t="s">
        <v>133</v>
      </c>
      <c r="L121" s="36" t="s">
        <v>133</v>
      </c>
      <c r="M121" s="36" t="s">
        <v>134</v>
      </c>
      <c r="N121" s="36" t="s">
        <v>134</v>
      </c>
      <c r="O121" s="36" t="s">
        <v>825</v>
      </c>
      <c r="P121" s="37" t="s">
        <v>137</v>
      </c>
      <c r="Q121" s="35" t="s">
        <v>222</v>
      </c>
      <c r="R121" s="36" t="s">
        <v>222</v>
      </c>
      <c r="S121" s="37" t="s">
        <v>139</v>
      </c>
      <c r="T121" s="35" t="s">
        <v>183</v>
      </c>
      <c r="U121" s="36" t="s">
        <v>139</v>
      </c>
      <c r="V121" s="36" t="s">
        <v>139</v>
      </c>
      <c r="W121" s="36" t="s">
        <v>139</v>
      </c>
      <c r="X121" s="36" t="s">
        <v>139</v>
      </c>
      <c r="Y121" s="36" t="s">
        <v>139</v>
      </c>
      <c r="Z121" s="37" t="s">
        <v>139</v>
      </c>
      <c r="AA121" s="35" t="s">
        <v>146</v>
      </c>
      <c r="AB121" s="36" t="s">
        <v>147</v>
      </c>
      <c r="AC121" s="37" t="s">
        <v>174</v>
      </c>
      <c r="AD121" s="96" t="s">
        <v>149</v>
      </c>
      <c r="AE121" s="92">
        <f>+VLOOKUP(AD121,Tabla1[],2,0)</f>
        <v>2</v>
      </c>
      <c r="AF121" s="40" t="s">
        <v>283</v>
      </c>
      <c r="AG121" s="92">
        <f>+VLOOKUP(AF121,Tabla1[],2,0)</f>
        <v>1</v>
      </c>
      <c r="AH121" s="40" t="s">
        <v>150</v>
      </c>
      <c r="AI121" s="92">
        <f>VLOOKUP(AH121,Tabla1[],2,0)</f>
        <v>4</v>
      </c>
      <c r="AJ121" s="92">
        <f t="shared" si="2"/>
        <v>7</v>
      </c>
      <c r="AK121" s="97" t="str">
        <f t="shared" si="6"/>
        <v>MEDIO</v>
      </c>
      <c r="AL121" s="101" t="s">
        <v>322</v>
      </c>
      <c r="AM121" s="35" t="s">
        <v>147</v>
      </c>
      <c r="AN121" s="36" t="s">
        <v>175</v>
      </c>
      <c r="AO121" s="36" t="s">
        <v>175</v>
      </c>
      <c r="AP121" s="37" t="s">
        <v>175</v>
      </c>
      <c r="AQ121" s="41" t="s">
        <v>703</v>
      </c>
      <c r="AR121" s="42" t="s">
        <v>176</v>
      </c>
      <c r="AS121" s="42" t="s">
        <v>725</v>
      </c>
      <c r="AT121" s="42" t="s">
        <v>157</v>
      </c>
      <c r="AU121" s="78" t="s">
        <v>158</v>
      </c>
      <c r="AV121" s="79" t="s">
        <v>158</v>
      </c>
      <c r="AW121" s="80" t="s">
        <v>158</v>
      </c>
      <c r="AX121" s="93" t="s">
        <v>272</v>
      </c>
      <c r="AY121" s="43" t="s">
        <v>273</v>
      </c>
    </row>
    <row r="122" spans="1:51" s="44" customFormat="1" ht="88.5" customHeight="1" thickBot="1">
      <c r="A122" s="107" t="s">
        <v>762</v>
      </c>
      <c r="B122" s="36" t="s">
        <v>770</v>
      </c>
      <c r="C122" s="36" t="s">
        <v>771</v>
      </c>
      <c r="D122" s="36" t="s">
        <v>678</v>
      </c>
      <c r="E122" s="37" t="s">
        <v>129</v>
      </c>
      <c r="F122" s="38"/>
      <c r="G122" s="39"/>
      <c r="H122" s="39" t="s">
        <v>130</v>
      </c>
      <c r="I122" s="36" t="s">
        <v>768</v>
      </c>
      <c r="J122" s="37" t="s">
        <v>227</v>
      </c>
      <c r="K122" s="35" t="s">
        <v>133</v>
      </c>
      <c r="L122" s="36" t="s">
        <v>133</v>
      </c>
      <c r="M122" s="36" t="s">
        <v>134</v>
      </c>
      <c r="N122" s="36" t="s">
        <v>134</v>
      </c>
      <c r="O122" s="36" t="s">
        <v>825</v>
      </c>
      <c r="P122" s="37" t="s">
        <v>137</v>
      </c>
      <c r="Q122" s="35" t="s">
        <v>813</v>
      </c>
      <c r="R122" s="36" t="s">
        <v>813</v>
      </c>
      <c r="S122" s="37" t="s">
        <v>139</v>
      </c>
      <c r="T122" s="35" t="s">
        <v>183</v>
      </c>
      <c r="U122" s="36" t="s">
        <v>139</v>
      </c>
      <c r="V122" s="36" t="s">
        <v>139</v>
      </c>
      <c r="W122" s="36" t="s">
        <v>139</v>
      </c>
      <c r="X122" s="36" t="s">
        <v>139</v>
      </c>
      <c r="Y122" s="36" t="s">
        <v>139</v>
      </c>
      <c r="Z122" s="37" t="s">
        <v>139</v>
      </c>
      <c r="AA122" s="35" t="s">
        <v>146</v>
      </c>
      <c r="AB122" s="36" t="s">
        <v>147</v>
      </c>
      <c r="AC122" s="37" t="s">
        <v>174</v>
      </c>
      <c r="AD122" s="96" t="s">
        <v>150</v>
      </c>
      <c r="AE122" s="92">
        <f>+VLOOKUP(AD122,Tabla1[],2,0)</f>
        <v>4</v>
      </c>
      <c r="AF122" s="40" t="s">
        <v>150</v>
      </c>
      <c r="AG122" s="92">
        <f>+VLOOKUP(AF122,Tabla1[],2,0)</f>
        <v>4</v>
      </c>
      <c r="AH122" s="40" t="s">
        <v>283</v>
      </c>
      <c r="AI122" s="92">
        <f>VLOOKUP(AH122,Tabla1[],2,0)</f>
        <v>1</v>
      </c>
      <c r="AJ122" s="92">
        <f t="shared" si="2"/>
        <v>9</v>
      </c>
      <c r="AK122" s="97" t="str">
        <f t="shared" si="6"/>
        <v>ALTO</v>
      </c>
      <c r="AL122" s="101" t="s">
        <v>817</v>
      </c>
      <c r="AM122" s="35" t="s">
        <v>147</v>
      </c>
      <c r="AN122" s="36" t="s">
        <v>175</v>
      </c>
      <c r="AO122" s="36" t="s">
        <v>175</v>
      </c>
      <c r="AP122" s="37" t="s">
        <v>175</v>
      </c>
      <c r="AQ122" s="41" t="s">
        <v>816</v>
      </c>
      <c r="AR122" s="42" t="s">
        <v>176</v>
      </c>
      <c r="AS122" s="42" t="s">
        <v>490</v>
      </c>
      <c r="AT122" s="42" t="s">
        <v>157</v>
      </c>
      <c r="AU122" s="78" t="s">
        <v>158</v>
      </c>
      <c r="AV122" s="79" t="s">
        <v>158</v>
      </c>
      <c r="AW122" s="80" t="s">
        <v>158</v>
      </c>
      <c r="AX122" s="93" t="s">
        <v>237</v>
      </c>
      <c r="AY122" s="43" t="s">
        <v>159</v>
      </c>
    </row>
    <row r="123" spans="1:51" s="44" customFormat="1" ht="88.5" customHeight="1" thickBot="1">
      <c r="A123" s="107" t="s">
        <v>765</v>
      </c>
      <c r="B123" s="36" t="s">
        <v>773</v>
      </c>
      <c r="C123" s="36" t="s">
        <v>774</v>
      </c>
      <c r="D123" s="36" t="s">
        <v>678</v>
      </c>
      <c r="E123" s="37" t="s">
        <v>129</v>
      </c>
      <c r="F123" s="38"/>
      <c r="G123" s="39"/>
      <c r="H123" s="39" t="s">
        <v>130</v>
      </c>
      <c r="I123" s="36" t="s">
        <v>768</v>
      </c>
      <c r="J123" s="37" t="s">
        <v>227</v>
      </c>
      <c r="K123" s="35" t="s">
        <v>133</v>
      </c>
      <c r="L123" s="36" t="s">
        <v>133</v>
      </c>
      <c r="M123" s="36" t="s">
        <v>134</v>
      </c>
      <c r="N123" s="36" t="s">
        <v>134</v>
      </c>
      <c r="O123" s="36" t="s">
        <v>825</v>
      </c>
      <c r="P123" s="37" t="s">
        <v>137</v>
      </c>
      <c r="Q123" s="35" t="s">
        <v>813</v>
      </c>
      <c r="R123" s="36" t="s">
        <v>813</v>
      </c>
      <c r="S123" s="37" t="s">
        <v>139</v>
      </c>
      <c r="T123" s="35" t="s">
        <v>183</v>
      </c>
      <c r="U123" s="36" t="s">
        <v>139</v>
      </c>
      <c r="V123" s="36" t="s">
        <v>139</v>
      </c>
      <c r="W123" s="36" t="s">
        <v>139</v>
      </c>
      <c r="X123" s="36" t="s">
        <v>139</v>
      </c>
      <c r="Y123" s="36" t="s">
        <v>139</v>
      </c>
      <c r="Z123" s="37" t="s">
        <v>139</v>
      </c>
      <c r="AA123" s="35" t="s">
        <v>146</v>
      </c>
      <c r="AB123" s="36" t="s">
        <v>147</v>
      </c>
      <c r="AC123" s="37" t="s">
        <v>174</v>
      </c>
      <c r="AD123" s="96" t="s">
        <v>150</v>
      </c>
      <c r="AE123" s="92">
        <f>+VLOOKUP(AD123,Tabla1[],2,0)</f>
        <v>4</v>
      </c>
      <c r="AF123" s="40" t="s">
        <v>150</v>
      </c>
      <c r="AG123" s="92">
        <f>+VLOOKUP(AF123,Tabla1[],2,0)</f>
        <v>4</v>
      </c>
      <c r="AH123" s="40" t="s">
        <v>283</v>
      </c>
      <c r="AI123" s="92">
        <f>VLOOKUP(AH123,Tabla1[],2,0)</f>
        <v>1</v>
      </c>
      <c r="AJ123" s="92">
        <f t="shared" si="2"/>
        <v>9</v>
      </c>
      <c r="AK123" s="97" t="str">
        <f t="shared" si="6"/>
        <v>ALTO</v>
      </c>
      <c r="AL123" s="101" t="s">
        <v>817</v>
      </c>
      <c r="AM123" s="35" t="s">
        <v>147</v>
      </c>
      <c r="AN123" s="36" t="s">
        <v>175</v>
      </c>
      <c r="AO123" s="36" t="s">
        <v>175</v>
      </c>
      <c r="AP123" s="37" t="s">
        <v>175</v>
      </c>
      <c r="AQ123" s="41" t="s">
        <v>816</v>
      </c>
      <c r="AR123" s="42" t="s">
        <v>176</v>
      </c>
      <c r="AS123" s="42" t="s">
        <v>490</v>
      </c>
      <c r="AT123" s="42" t="s">
        <v>157</v>
      </c>
      <c r="AU123" s="78" t="s">
        <v>158</v>
      </c>
      <c r="AV123" s="79" t="s">
        <v>158</v>
      </c>
      <c r="AW123" s="80" t="s">
        <v>158</v>
      </c>
      <c r="AX123" s="93" t="s">
        <v>237</v>
      </c>
      <c r="AY123" s="43" t="s">
        <v>159</v>
      </c>
    </row>
    <row r="124" spans="1:51" s="44" customFormat="1" ht="88.5" customHeight="1" thickBot="1">
      <c r="A124" s="107" t="s">
        <v>769</v>
      </c>
      <c r="B124" s="36" t="s">
        <v>776</v>
      </c>
      <c r="C124" s="36" t="s">
        <v>777</v>
      </c>
      <c r="D124" s="36" t="s">
        <v>678</v>
      </c>
      <c r="E124" s="37" t="s">
        <v>129</v>
      </c>
      <c r="F124" s="38"/>
      <c r="G124" s="39"/>
      <c r="H124" s="39" t="s">
        <v>130</v>
      </c>
      <c r="I124" s="36" t="s">
        <v>768</v>
      </c>
      <c r="J124" s="37" t="s">
        <v>227</v>
      </c>
      <c r="K124" s="35" t="s">
        <v>133</v>
      </c>
      <c r="L124" s="36" t="s">
        <v>133</v>
      </c>
      <c r="M124" s="36" t="s">
        <v>134</v>
      </c>
      <c r="N124" s="36" t="s">
        <v>134</v>
      </c>
      <c r="O124" s="36" t="s">
        <v>825</v>
      </c>
      <c r="P124" s="37" t="s">
        <v>137</v>
      </c>
      <c r="Q124" s="35" t="s">
        <v>222</v>
      </c>
      <c r="R124" s="36" t="s">
        <v>222</v>
      </c>
      <c r="S124" s="37" t="s">
        <v>139</v>
      </c>
      <c r="T124" s="35" t="s">
        <v>183</v>
      </c>
      <c r="U124" s="36" t="s">
        <v>139</v>
      </c>
      <c r="V124" s="36" t="s">
        <v>139</v>
      </c>
      <c r="W124" s="36" t="s">
        <v>139</v>
      </c>
      <c r="X124" s="36" t="s">
        <v>139</v>
      </c>
      <c r="Y124" s="36" t="s">
        <v>139</v>
      </c>
      <c r="Z124" s="37" t="s">
        <v>139</v>
      </c>
      <c r="AA124" s="35" t="s">
        <v>146</v>
      </c>
      <c r="AB124" s="36" t="s">
        <v>147</v>
      </c>
      <c r="AC124" s="37" t="s">
        <v>174</v>
      </c>
      <c r="AD124" s="96" t="s">
        <v>149</v>
      </c>
      <c r="AE124" s="92">
        <f>+VLOOKUP(AD124,Tabla1[],2,0)</f>
        <v>2</v>
      </c>
      <c r="AF124" s="40" t="s">
        <v>283</v>
      </c>
      <c r="AG124" s="92">
        <f>+VLOOKUP(AF124,Tabla1[],2,0)</f>
        <v>1</v>
      </c>
      <c r="AH124" s="40" t="s">
        <v>150</v>
      </c>
      <c r="AI124" s="92">
        <f>VLOOKUP(AH124,Tabla1[],2,0)</f>
        <v>4</v>
      </c>
      <c r="AJ124" s="92">
        <f t="shared" si="2"/>
        <v>7</v>
      </c>
      <c r="AK124" s="97" t="str">
        <f t="shared" ref="AK124:AK131" si="7">+IF(AJ124&gt;0,IF(AJ124&lt;=4,"BAJO",(IF(AJ124&lt;=8,"MEDIO","ALTO"))),"NA")</f>
        <v>MEDIO</v>
      </c>
      <c r="AL124" s="101" t="s">
        <v>322</v>
      </c>
      <c r="AM124" s="35" t="s">
        <v>147</v>
      </c>
      <c r="AN124" s="36" t="s">
        <v>175</v>
      </c>
      <c r="AO124" s="36" t="s">
        <v>175</v>
      </c>
      <c r="AP124" s="37" t="s">
        <v>175</v>
      </c>
      <c r="AQ124" s="41" t="s">
        <v>703</v>
      </c>
      <c r="AR124" s="42" t="s">
        <v>176</v>
      </c>
      <c r="AS124" s="42" t="s">
        <v>725</v>
      </c>
      <c r="AT124" s="42" t="s">
        <v>157</v>
      </c>
      <c r="AU124" s="78" t="s">
        <v>158</v>
      </c>
      <c r="AV124" s="79" t="s">
        <v>158</v>
      </c>
      <c r="AW124" s="80" t="s">
        <v>158</v>
      </c>
      <c r="AX124" s="93" t="s">
        <v>272</v>
      </c>
      <c r="AY124" s="43" t="s">
        <v>273</v>
      </c>
    </row>
    <row r="125" spans="1:51" s="44" customFormat="1" ht="88.5" customHeight="1" thickBot="1">
      <c r="A125" s="107" t="s">
        <v>772</v>
      </c>
      <c r="B125" s="36" t="s">
        <v>779</v>
      </c>
      <c r="C125" s="36" t="s">
        <v>780</v>
      </c>
      <c r="D125" s="36" t="s">
        <v>678</v>
      </c>
      <c r="E125" s="37" t="s">
        <v>129</v>
      </c>
      <c r="F125" s="38"/>
      <c r="G125" s="39"/>
      <c r="H125" s="39" t="s">
        <v>130</v>
      </c>
      <c r="I125" s="36" t="s">
        <v>768</v>
      </c>
      <c r="J125" s="37" t="s">
        <v>227</v>
      </c>
      <c r="K125" s="35" t="s">
        <v>133</v>
      </c>
      <c r="L125" s="36" t="s">
        <v>133</v>
      </c>
      <c r="M125" s="36" t="s">
        <v>134</v>
      </c>
      <c r="N125" s="36" t="s">
        <v>731</v>
      </c>
      <c r="O125" s="36" t="s">
        <v>825</v>
      </c>
      <c r="P125" s="37" t="s">
        <v>137</v>
      </c>
      <c r="Q125" s="35" t="s">
        <v>814</v>
      </c>
      <c r="R125" s="36" t="s">
        <v>814</v>
      </c>
      <c r="S125" s="37" t="s">
        <v>139</v>
      </c>
      <c r="T125" s="35" t="s">
        <v>183</v>
      </c>
      <c r="U125" s="36" t="s">
        <v>139</v>
      </c>
      <c r="V125" s="36" t="s">
        <v>139</v>
      </c>
      <c r="W125" s="36" t="s">
        <v>139</v>
      </c>
      <c r="X125" s="36" t="s">
        <v>139</v>
      </c>
      <c r="Y125" s="36" t="s">
        <v>139</v>
      </c>
      <c r="Z125" s="37" t="s">
        <v>139</v>
      </c>
      <c r="AA125" s="35" t="s">
        <v>146</v>
      </c>
      <c r="AB125" s="36" t="s">
        <v>147</v>
      </c>
      <c r="AC125" s="37" t="s">
        <v>174</v>
      </c>
      <c r="AD125" s="96" t="s">
        <v>150</v>
      </c>
      <c r="AE125" s="92">
        <f>+VLOOKUP(AD125,Tabla1[],2,0)</f>
        <v>4</v>
      </c>
      <c r="AF125" s="40" t="s">
        <v>150</v>
      </c>
      <c r="AG125" s="92">
        <f>+VLOOKUP(AF125,Tabla1[],2,0)</f>
        <v>4</v>
      </c>
      <c r="AH125" s="40" t="s">
        <v>283</v>
      </c>
      <c r="AI125" s="92">
        <f>VLOOKUP(AH125,Tabla1[],2,0)</f>
        <v>1</v>
      </c>
      <c r="AJ125" s="92">
        <f t="shared" si="2"/>
        <v>9</v>
      </c>
      <c r="AK125" s="97" t="str">
        <f t="shared" si="7"/>
        <v>ALTO</v>
      </c>
      <c r="AL125" s="101" t="s">
        <v>818</v>
      </c>
      <c r="AM125" s="35" t="s">
        <v>147</v>
      </c>
      <c r="AN125" s="36" t="s">
        <v>175</v>
      </c>
      <c r="AO125" s="36" t="s">
        <v>175</v>
      </c>
      <c r="AP125" s="37" t="s">
        <v>175</v>
      </c>
      <c r="AQ125" s="41" t="s">
        <v>862</v>
      </c>
      <c r="AR125" s="42" t="s">
        <v>176</v>
      </c>
      <c r="AS125" s="42" t="s">
        <v>490</v>
      </c>
      <c r="AT125" s="42" t="s">
        <v>157</v>
      </c>
      <c r="AU125" s="78" t="s">
        <v>158</v>
      </c>
      <c r="AV125" s="79" t="s">
        <v>158</v>
      </c>
      <c r="AW125" s="80" t="s">
        <v>158</v>
      </c>
      <c r="AX125" s="93" t="s">
        <v>237</v>
      </c>
      <c r="AY125" s="43" t="s">
        <v>159</v>
      </c>
    </row>
    <row r="126" spans="1:51" s="44" customFormat="1" ht="100.5" customHeight="1" thickBot="1">
      <c r="A126" s="107" t="s">
        <v>775</v>
      </c>
      <c r="B126" s="36" t="s">
        <v>595</v>
      </c>
      <c r="C126" s="36" t="s">
        <v>596</v>
      </c>
      <c r="D126" s="36" t="s">
        <v>128</v>
      </c>
      <c r="E126" s="37" t="s">
        <v>129</v>
      </c>
      <c r="F126" s="38"/>
      <c r="G126" s="39"/>
      <c r="H126" s="39" t="s">
        <v>130</v>
      </c>
      <c r="I126" s="36" t="s">
        <v>597</v>
      </c>
      <c r="J126" s="37" t="s">
        <v>598</v>
      </c>
      <c r="K126" s="35" t="s">
        <v>133</v>
      </c>
      <c r="L126" s="36" t="s">
        <v>599</v>
      </c>
      <c r="M126" s="36" t="s">
        <v>134</v>
      </c>
      <c r="N126" s="36" t="s">
        <v>600</v>
      </c>
      <c r="O126" s="36" t="s">
        <v>601</v>
      </c>
      <c r="P126" s="37" t="s">
        <v>137</v>
      </c>
      <c r="Q126" s="35" t="s">
        <v>808</v>
      </c>
      <c r="R126" s="36" t="s">
        <v>808</v>
      </c>
      <c r="S126" s="37" t="s">
        <v>139</v>
      </c>
      <c r="T126" s="35" t="s">
        <v>183</v>
      </c>
      <c r="U126" s="36" t="s">
        <v>139</v>
      </c>
      <c r="V126" s="36" t="s">
        <v>139</v>
      </c>
      <c r="W126" s="36" t="s">
        <v>139</v>
      </c>
      <c r="X126" s="36" t="s">
        <v>139</v>
      </c>
      <c r="Y126" s="36" t="s">
        <v>139</v>
      </c>
      <c r="Z126" s="37" t="s">
        <v>139</v>
      </c>
      <c r="AA126" s="35" t="s">
        <v>146</v>
      </c>
      <c r="AB126" s="36" t="s">
        <v>147</v>
      </c>
      <c r="AC126" s="37" t="s">
        <v>207</v>
      </c>
      <c r="AD126" s="96" t="s">
        <v>149</v>
      </c>
      <c r="AE126" s="92">
        <f>+VLOOKUP(AD126,Tabla1[],2,0)</f>
        <v>2</v>
      </c>
      <c r="AF126" s="40" t="s">
        <v>149</v>
      </c>
      <c r="AG126" s="92">
        <f>+VLOOKUP(AF126,Tabla1[],2,0)</f>
        <v>2</v>
      </c>
      <c r="AH126" s="40" t="s">
        <v>149</v>
      </c>
      <c r="AI126" s="92">
        <f>VLOOKUP(AH126,Tabla1[],2,0)</f>
        <v>2</v>
      </c>
      <c r="AJ126" s="92">
        <f t="shared" si="2"/>
        <v>6</v>
      </c>
      <c r="AK126" s="97" t="str">
        <f t="shared" si="7"/>
        <v>MEDIO</v>
      </c>
      <c r="AL126" s="101" t="s">
        <v>603</v>
      </c>
      <c r="AM126" s="35" t="s">
        <v>147</v>
      </c>
      <c r="AN126" s="36" t="s">
        <v>175</v>
      </c>
      <c r="AO126" s="36" t="s">
        <v>175</v>
      </c>
      <c r="AP126" s="37" t="s">
        <v>175</v>
      </c>
      <c r="AQ126" s="41" t="s">
        <v>863</v>
      </c>
      <c r="AR126" s="42" t="s">
        <v>155</v>
      </c>
      <c r="AS126" s="42" t="s">
        <v>866</v>
      </c>
      <c r="AT126" s="42" t="s">
        <v>157</v>
      </c>
      <c r="AU126" s="78" t="s">
        <v>130</v>
      </c>
      <c r="AV126" s="79" t="s">
        <v>130</v>
      </c>
      <c r="AW126" s="80" t="s">
        <v>130</v>
      </c>
      <c r="AX126" s="42" t="s">
        <v>272</v>
      </c>
      <c r="AY126" s="43" t="s">
        <v>273</v>
      </c>
    </row>
    <row r="127" spans="1:51" s="44" customFormat="1" ht="101.25" customHeight="1" thickBot="1">
      <c r="A127" s="107" t="s">
        <v>778</v>
      </c>
      <c r="B127" s="36" t="s">
        <v>604</v>
      </c>
      <c r="C127" s="36" t="s">
        <v>605</v>
      </c>
      <c r="D127" s="36" t="s">
        <v>128</v>
      </c>
      <c r="E127" s="37" t="s">
        <v>129</v>
      </c>
      <c r="F127" s="38"/>
      <c r="G127" s="39"/>
      <c r="H127" s="39" t="s">
        <v>130</v>
      </c>
      <c r="I127" s="36" t="s">
        <v>597</v>
      </c>
      <c r="J127" s="37" t="s">
        <v>598</v>
      </c>
      <c r="K127" s="35" t="s">
        <v>133</v>
      </c>
      <c r="L127" s="36" t="s">
        <v>599</v>
      </c>
      <c r="M127" s="36" t="s">
        <v>134</v>
      </c>
      <c r="N127" s="36" t="s">
        <v>600</v>
      </c>
      <c r="O127" s="36" t="s">
        <v>601</v>
      </c>
      <c r="P127" s="37" t="s">
        <v>137</v>
      </c>
      <c r="Q127" s="35" t="s">
        <v>222</v>
      </c>
      <c r="R127" s="36" t="s">
        <v>222</v>
      </c>
      <c r="S127" s="37" t="s">
        <v>139</v>
      </c>
      <c r="T127" s="35" t="s">
        <v>183</v>
      </c>
      <c r="U127" s="36" t="s">
        <v>139</v>
      </c>
      <c r="V127" s="36" t="s">
        <v>139</v>
      </c>
      <c r="W127" s="36" t="s">
        <v>139</v>
      </c>
      <c r="X127" s="36" t="s">
        <v>139</v>
      </c>
      <c r="Y127" s="36" t="s">
        <v>139</v>
      </c>
      <c r="Z127" s="37" t="s">
        <v>139</v>
      </c>
      <c r="AA127" s="35" t="s">
        <v>146</v>
      </c>
      <c r="AB127" s="36" t="s">
        <v>147</v>
      </c>
      <c r="AC127" s="37" t="s">
        <v>207</v>
      </c>
      <c r="AD127" s="96" t="s">
        <v>149</v>
      </c>
      <c r="AE127" s="92">
        <f>+VLOOKUP(AD127,Tabla1[],2,0)</f>
        <v>2</v>
      </c>
      <c r="AF127" s="40" t="s">
        <v>149</v>
      </c>
      <c r="AG127" s="92">
        <f>+VLOOKUP(AF127,Tabla1[],2,0)</f>
        <v>2</v>
      </c>
      <c r="AH127" s="40" t="s">
        <v>149</v>
      </c>
      <c r="AI127" s="92">
        <f>VLOOKUP(AH127,Tabla1[],2,0)</f>
        <v>2</v>
      </c>
      <c r="AJ127" s="92">
        <f t="shared" si="2"/>
        <v>6</v>
      </c>
      <c r="AK127" s="97" t="str">
        <f t="shared" si="7"/>
        <v>MEDIO</v>
      </c>
      <c r="AL127" s="101" t="s">
        <v>322</v>
      </c>
      <c r="AM127" s="35" t="s">
        <v>147</v>
      </c>
      <c r="AN127" s="36" t="s">
        <v>175</v>
      </c>
      <c r="AO127" s="36" t="s">
        <v>175</v>
      </c>
      <c r="AP127" s="37" t="s">
        <v>175</v>
      </c>
      <c r="AQ127" s="41" t="s">
        <v>703</v>
      </c>
      <c r="AR127" s="42" t="s">
        <v>176</v>
      </c>
      <c r="AS127" s="42" t="s">
        <v>725</v>
      </c>
      <c r="AT127" s="42" t="s">
        <v>271</v>
      </c>
      <c r="AU127" s="78" t="s">
        <v>130</v>
      </c>
      <c r="AV127" s="79" t="s">
        <v>130</v>
      </c>
      <c r="AW127" s="80" t="s">
        <v>130</v>
      </c>
      <c r="AX127" s="42" t="s">
        <v>272</v>
      </c>
      <c r="AY127" s="43" t="s">
        <v>273</v>
      </c>
    </row>
    <row r="128" spans="1:51" s="44" customFormat="1" ht="111" customHeight="1" thickBot="1">
      <c r="A128" s="107" t="s">
        <v>821</v>
      </c>
      <c r="B128" s="47" t="s">
        <v>606</v>
      </c>
      <c r="C128" s="47" t="s">
        <v>607</v>
      </c>
      <c r="D128" s="47" t="s">
        <v>128</v>
      </c>
      <c r="E128" s="48" t="s">
        <v>129</v>
      </c>
      <c r="F128" s="49"/>
      <c r="G128" s="50"/>
      <c r="H128" s="50" t="s">
        <v>130</v>
      </c>
      <c r="I128" s="47" t="s">
        <v>597</v>
      </c>
      <c r="J128" s="48" t="s">
        <v>598</v>
      </c>
      <c r="K128" s="46" t="s">
        <v>133</v>
      </c>
      <c r="L128" s="47" t="s">
        <v>599</v>
      </c>
      <c r="M128" s="47" t="s">
        <v>134</v>
      </c>
      <c r="N128" s="47" t="s">
        <v>600</v>
      </c>
      <c r="O128" s="47" t="s">
        <v>601</v>
      </c>
      <c r="P128" s="48" t="s">
        <v>137</v>
      </c>
      <c r="Q128" s="46" t="s">
        <v>823</v>
      </c>
      <c r="R128" s="47" t="s">
        <v>823</v>
      </c>
      <c r="S128" s="48" t="s">
        <v>139</v>
      </c>
      <c r="T128" s="46" t="s">
        <v>140</v>
      </c>
      <c r="U128" s="47" t="s">
        <v>585</v>
      </c>
      <c r="V128" s="47" t="s">
        <v>139</v>
      </c>
      <c r="W128" s="47" t="s">
        <v>142</v>
      </c>
      <c r="X128" s="47" t="s">
        <v>143</v>
      </c>
      <c r="Y128" s="47" t="s">
        <v>144</v>
      </c>
      <c r="Z128" s="48" t="s">
        <v>163</v>
      </c>
      <c r="AA128" s="46" t="s">
        <v>146</v>
      </c>
      <c r="AB128" s="47" t="s">
        <v>147</v>
      </c>
      <c r="AC128" s="48" t="s">
        <v>207</v>
      </c>
      <c r="AD128" s="98" t="s">
        <v>150</v>
      </c>
      <c r="AE128" s="92">
        <f>+VLOOKUP(AD128,Tabla1[],2,0)</f>
        <v>4</v>
      </c>
      <c r="AF128" s="51" t="s">
        <v>149</v>
      </c>
      <c r="AG128" s="92">
        <f>+VLOOKUP(AF128,Tabla1[],2,0)</f>
        <v>2</v>
      </c>
      <c r="AH128" s="51" t="s">
        <v>150</v>
      </c>
      <c r="AI128" s="92">
        <f>VLOOKUP(AH128,Tabla1[],2,0)</f>
        <v>4</v>
      </c>
      <c r="AJ128" s="92">
        <f t="shared" si="2"/>
        <v>10</v>
      </c>
      <c r="AK128" s="99" t="str">
        <f t="shared" si="7"/>
        <v>ALTO</v>
      </c>
      <c r="AL128" s="102" t="s">
        <v>609</v>
      </c>
      <c r="AM128" s="46" t="s">
        <v>147</v>
      </c>
      <c r="AN128" s="47" t="s">
        <v>175</v>
      </c>
      <c r="AO128" s="47" t="s">
        <v>175</v>
      </c>
      <c r="AP128" s="48" t="s">
        <v>175</v>
      </c>
      <c r="AQ128" s="52" t="s">
        <v>864</v>
      </c>
      <c r="AR128" s="53" t="s">
        <v>176</v>
      </c>
      <c r="AS128" s="53" t="s">
        <v>865</v>
      </c>
      <c r="AT128" s="53" t="s">
        <v>157</v>
      </c>
      <c r="AU128" s="84" t="s">
        <v>130</v>
      </c>
      <c r="AV128" s="85" t="s">
        <v>130</v>
      </c>
      <c r="AW128" s="86" t="s">
        <v>130</v>
      </c>
      <c r="AX128" s="53" t="s">
        <v>861</v>
      </c>
      <c r="AY128" s="54" t="s">
        <v>273</v>
      </c>
    </row>
    <row r="129" spans="1:242" s="44" customFormat="1" ht="56.25" customHeight="1">
      <c r="A129" s="35"/>
      <c r="B129" s="36" t="s">
        <v>576</v>
      </c>
      <c r="C129" s="36" t="s">
        <v>577</v>
      </c>
      <c r="D129" s="36" t="s">
        <v>128</v>
      </c>
      <c r="E129" s="37" t="s">
        <v>578</v>
      </c>
      <c r="F129" s="38"/>
      <c r="G129" s="39" t="s">
        <v>130</v>
      </c>
      <c r="H129" s="39" t="s">
        <v>130</v>
      </c>
      <c r="I129" s="36" t="s">
        <v>578</v>
      </c>
      <c r="J129" s="37" t="s">
        <v>578</v>
      </c>
      <c r="K129" s="35" t="s">
        <v>579</v>
      </c>
      <c r="L129" s="36" t="s">
        <v>580</v>
      </c>
      <c r="M129" s="36" t="s">
        <v>134</v>
      </c>
      <c r="N129" s="36" t="s">
        <v>581</v>
      </c>
      <c r="O129" s="36" t="s">
        <v>582</v>
      </c>
      <c r="P129" s="37" t="s">
        <v>137</v>
      </c>
      <c r="Q129" s="35" t="s">
        <v>822</v>
      </c>
      <c r="R129" s="36" t="s">
        <v>822</v>
      </c>
      <c r="S129" s="37" t="s">
        <v>584</v>
      </c>
      <c r="T129" s="35" t="s">
        <v>140</v>
      </c>
      <c r="U129" s="36" t="s">
        <v>585</v>
      </c>
      <c r="V129" s="36" t="s">
        <v>139</v>
      </c>
      <c r="W129" s="36" t="s">
        <v>142</v>
      </c>
      <c r="X129" s="36" t="s">
        <v>143</v>
      </c>
      <c r="Y129" s="36" t="s">
        <v>144</v>
      </c>
      <c r="Z129" s="37" t="s">
        <v>163</v>
      </c>
      <c r="AA129" s="35" t="s">
        <v>147</v>
      </c>
      <c r="AB129" s="36" t="s">
        <v>147</v>
      </c>
      <c r="AC129" s="37" t="s">
        <v>175</v>
      </c>
      <c r="AD129" s="96" t="s">
        <v>150</v>
      </c>
      <c r="AE129" s="92">
        <f>+VLOOKUP(AD129,Tabla1[],2,0)</f>
        <v>4</v>
      </c>
      <c r="AF129" s="40" t="s">
        <v>150</v>
      </c>
      <c r="AG129" s="92">
        <f>+VLOOKUP(AF129,Tabla1[],2,0)</f>
        <v>4</v>
      </c>
      <c r="AH129" s="40" t="s">
        <v>149</v>
      </c>
      <c r="AI129" s="92">
        <f>VLOOKUP(AH129,Tabla1[],2,0)</f>
        <v>2</v>
      </c>
      <c r="AJ129" s="92">
        <f>+AE129+AG129+AI129</f>
        <v>10</v>
      </c>
      <c r="AK129" s="97" t="str">
        <f t="shared" si="7"/>
        <v>ALTO</v>
      </c>
      <c r="AL129" s="100" t="s">
        <v>824</v>
      </c>
      <c r="AM129" s="35" t="s">
        <v>147</v>
      </c>
      <c r="AN129" s="36" t="s">
        <v>175</v>
      </c>
      <c r="AO129" s="36" t="s">
        <v>175</v>
      </c>
      <c r="AP129" s="37" t="s">
        <v>175</v>
      </c>
      <c r="AQ129" s="45" t="s">
        <v>712</v>
      </c>
      <c r="AR129" s="42" t="s">
        <v>176</v>
      </c>
      <c r="AS129" s="83" t="s">
        <v>586</v>
      </c>
      <c r="AT129" s="42" t="s">
        <v>157</v>
      </c>
      <c r="AU129" s="78" t="s">
        <v>158</v>
      </c>
      <c r="AV129" s="79" t="s">
        <v>158</v>
      </c>
      <c r="AW129" s="80" t="s">
        <v>158</v>
      </c>
      <c r="AX129" s="93" t="s">
        <v>237</v>
      </c>
      <c r="AY129" s="43" t="s">
        <v>159</v>
      </c>
    </row>
    <row r="130" spans="1:242" s="44" customFormat="1" ht="56.25" customHeight="1">
      <c r="A130" s="35"/>
      <c r="B130" s="36" t="s">
        <v>587</v>
      </c>
      <c r="C130" s="36" t="s">
        <v>588</v>
      </c>
      <c r="D130" s="36" t="s">
        <v>128</v>
      </c>
      <c r="E130" s="37" t="s">
        <v>578</v>
      </c>
      <c r="F130" s="38"/>
      <c r="G130" s="39" t="s">
        <v>130</v>
      </c>
      <c r="H130" s="39" t="s">
        <v>130</v>
      </c>
      <c r="I130" s="36" t="s">
        <v>578</v>
      </c>
      <c r="J130" s="37" t="s">
        <v>578</v>
      </c>
      <c r="K130" s="35" t="s">
        <v>589</v>
      </c>
      <c r="L130" s="36" t="s">
        <v>580</v>
      </c>
      <c r="M130" s="36" t="s">
        <v>134</v>
      </c>
      <c r="N130" s="36" t="s">
        <v>581</v>
      </c>
      <c r="O130" s="36" t="s">
        <v>590</v>
      </c>
      <c r="P130" s="37" t="s">
        <v>137</v>
      </c>
      <c r="Q130" s="35" t="s">
        <v>822</v>
      </c>
      <c r="R130" s="36" t="s">
        <v>822</v>
      </c>
      <c r="S130" s="37" t="s">
        <v>591</v>
      </c>
      <c r="T130" s="35" t="s">
        <v>140</v>
      </c>
      <c r="U130" s="36" t="s">
        <v>585</v>
      </c>
      <c r="V130" s="36" t="s">
        <v>139</v>
      </c>
      <c r="W130" s="36" t="s">
        <v>142</v>
      </c>
      <c r="X130" s="36" t="s">
        <v>143</v>
      </c>
      <c r="Y130" s="36" t="s">
        <v>144</v>
      </c>
      <c r="Z130" s="37" t="s">
        <v>163</v>
      </c>
      <c r="AA130" s="35" t="s">
        <v>147</v>
      </c>
      <c r="AB130" s="36" t="s">
        <v>147</v>
      </c>
      <c r="AC130" s="37" t="s">
        <v>175</v>
      </c>
      <c r="AD130" s="96" t="s">
        <v>150</v>
      </c>
      <c r="AE130" s="92">
        <f>+VLOOKUP(AD130,Tabla1[],2,0)</f>
        <v>4</v>
      </c>
      <c r="AF130" s="40" t="s">
        <v>150</v>
      </c>
      <c r="AG130" s="92">
        <f>+VLOOKUP(AF130,Tabla1[],2,0)</f>
        <v>4</v>
      </c>
      <c r="AH130" s="40" t="s">
        <v>150</v>
      </c>
      <c r="AI130" s="92">
        <f>VLOOKUP(AH130,Tabla1[],2,0)</f>
        <v>4</v>
      </c>
      <c r="AJ130" s="92">
        <f>+AE130+AG130+AI130</f>
        <v>12</v>
      </c>
      <c r="AK130" s="97" t="str">
        <f t="shared" si="7"/>
        <v>ALTO</v>
      </c>
      <c r="AL130" s="100" t="s">
        <v>824</v>
      </c>
      <c r="AM130" s="35" t="s">
        <v>147</v>
      </c>
      <c r="AN130" s="36" t="s">
        <v>175</v>
      </c>
      <c r="AO130" s="36" t="s">
        <v>175</v>
      </c>
      <c r="AP130" s="37" t="s">
        <v>175</v>
      </c>
      <c r="AQ130" s="45" t="s">
        <v>712</v>
      </c>
      <c r="AR130" s="42" t="s">
        <v>176</v>
      </c>
      <c r="AS130" s="42" t="s">
        <v>586</v>
      </c>
      <c r="AT130" s="42" t="s">
        <v>157</v>
      </c>
      <c r="AU130" s="78" t="s">
        <v>158</v>
      </c>
      <c r="AV130" s="79" t="s">
        <v>158</v>
      </c>
      <c r="AW130" s="80" t="s">
        <v>158</v>
      </c>
      <c r="AX130" s="93" t="s">
        <v>237</v>
      </c>
      <c r="AY130" s="43" t="s">
        <v>159</v>
      </c>
    </row>
    <row r="131" spans="1:242" s="44" customFormat="1" ht="94.5" customHeight="1">
      <c r="A131" s="35"/>
      <c r="B131" s="36" t="s">
        <v>583</v>
      </c>
      <c r="C131" s="36" t="s">
        <v>592</v>
      </c>
      <c r="D131" s="36" t="s">
        <v>128</v>
      </c>
      <c r="E131" s="37" t="s">
        <v>578</v>
      </c>
      <c r="F131" s="38"/>
      <c r="G131" s="39"/>
      <c r="H131" s="39" t="s">
        <v>130</v>
      </c>
      <c r="I131" s="36" t="s">
        <v>593</v>
      </c>
      <c r="J131" s="37" t="s">
        <v>593</v>
      </c>
      <c r="K131" s="35" t="s">
        <v>133</v>
      </c>
      <c r="L131" s="36" t="s">
        <v>133</v>
      </c>
      <c r="M131" s="36" t="s">
        <v>134</v>
      </c>
      <c r="N131" s="36" t="s">
        <v>581</v>
      </c>
      <c r="O131" s="36" t="s">
        <v>594</v>
      </c>
      <c r="P131" s="37" t="s">
        <v>137</v>
      </c>
      <c r="Q131" s="35" t="s">
        <v>822</v>
      </c>
      <c r="R131" s="36" t="s">
        <v>822</v>
      </c>
      <c r="S131" s="37" t="s">
        <v>591</v>
      </c>
      <c r="T131" s="35" t="s">
        <v>140</v>
      </c>
      <c r="U131" s="36" t="s">
        <v>585</v>
      </c>
      <c r="V131" s="36" t="s">
        <v>139</v>
      </c>
      <c r="W131" s="36" t="s">
        <v>142</v>
      </c>
      <c r="X131" s="36" t="s">
        <v>143</v>
      </c>
      <c r="Y131" s="36" t="s">
        <v>144</v>
      </c>
      <c r="Z131" s="37" t="s">
        <v>163</v>
      </c>
      <c r="AA131" s="35" t="s">
        <v>147</v>
      </c>
      <c r="AB131" s="36" t="s">
        <v>147</v>
      </c>
      <c r="AC131" s="37" t="s">
        <v>175</v>
      </c>
      <c r="AD131" s="96" t="s">
        <v>150</v>
      </c>
      <c r="AE131" s="92">
        <f>+VLOOKUP(AD131,Tabla1[],2,0)</f>
        <v>4</v>
      </c>
      <c r="AF131" s="40" t="s">
        <v>150</v>
      </c>
      <c r="AG131" s="92">
        <f>+VLOOKUP(AF131,Tabla1[],2,0)</f>
        <v>4</v>
      </c>
      <c r="AH131" s="40" t="s">
        <v>150</v>
      </c>
      <c r="AI131" s="92">
        <f>VLOOKUP(AH131,Tabla1[],2,0)</f>
        <v>4</v>
      </c>
      <c r="AJ131" s="92">
        <f>+AE131+AG131+AI131</f>
        <v>12</v>
      </c>
      <c r="AK131" s="97" t="str">
        <f t="shared" si="7"/>
        <v>ALTO</v>
      </c>
      <c r="AL131" s="100" t="s">
        <v>824</v>
      </c>
      <c r="AM131" s="35" t="s">
        <v>147</v>
      </c>
      <c r="AN131" s="36" t="s">
        <v>175</v>
      </c>
      <c r="AO131" s="36" t="s">
        <v>175</v>
      </c>
      <c r="AP131" s="37" t="s">
        <v>175</v>
      </c>
      <c r="AQ131" s="45" t="s">
        <v>712</v>
      </c>
      <c r="AR131" s="42" t="s">
        <v>176</v>
      </c>
      <c r="AS131" s="42" t="s">
        <v>586</v>
      </c>
      <c r="AT131" s="42" t="s">
        <v>157</v>
      </c>
      <c r="AU131" s="78" t="s">
        <v>158</v>
      </c>
      <c r="AV131" s="79" t="s">
        <v>158</v>
      </c>
      <c r="AW131" s="80" t="s">
        <v>158</v>
      </c>
      <c r="AX131" s="93" t="s">
        <v>237</v>
      </c>
      <c r="AY131" s="43" t="s">
        <v>159</v>
      </c>
    </row>
    <row r="132" spans="1:242" s="44" customFormat="1" ht="56.25" customHeight="1">
      <c r="A132" s="55"/>
      <c r="B132" s="55"/>
      <c r="C132" s="55"/>
      <c r="D132" s="55"/>
      <c r="E132" s="55"/>
      <c r="F132" s="56"/>
      <c r="G132" s="56"/>
      <c r="H132" s="56"/>
      <c r="I132" s="55"/>
      <c r="J132" s="55"/>
      <c r="K132" s="55"/>
      <c r="L132" s="55"/>
      <c r="M132" s="55"/>
      <c r="N132" s="55"/>
      <c r="O132" s="55"/>
      <c r="P132" s="55"/>
      <c r="Q132" s="55"/>
      <c r="R132" s="55"/>
      <c r="S132" s="55"/>
      <c r="T132" s="55"/>
      <c r="U132" s="55"/>
      <c r="V132" s="55"/>
      <c r="W132" s="55"/>
      <c r="X132" s="55"/>
      <c r="Y132" s="55"/>
      <c r="Z132" s="55"/>
      <c r="AA132" s="55"/>
      <c r="AB132" s="55"/>
      <c r="AC132" s="55"/>
      <c r="AD132" s="57"/>
      <c r="AE132" s="57"/>
      <c r="AF132" s="57"/>
      <c r="AG132" s="57"/>
      <c r="AH132" s="57"/>
      <c r="AI132" s="57"/>
      <c r="AJ132" s="57"/>
      <c r="AK132" s="57"/>
      <c r="AL132" s="55"/>
      <c r="AM132" s="55"/>
      <c r="AN132" s="55"/>
      <c r="AO132" s="55"/>
      <c r="AP132" s="55"/>
      <c r="AQ132" s="58"/>
      <c r="AR132" s="58"/>
      <c r="AS132" s="58"/>
      <c r="AT132" s="58"/>
      <c r="AU132" s="87"/>
      <c r="AV132" s="88"/>
      <c r="AW132" s="89"/>
      <c r="AX132" s="58"/>
      <c r="AY132" s="58"/>
    </row>
    <row r="134" spans="1:242" s="67" customFormat="1" ht="11.25" customHeight="1">
      <c r="A134" s="63"/>
      <c r="B134" s="64"/>
      <c r="C134" s="64"/>
      <c r="D134" s="64"/>
      <c r="E134" s="64"/>
      <c r="F134" s="64"/>
      <c r="G134" s="64"/>
      <c r="H134" s="64"/>
      <c r="I134" s="64"/>
      <c r="J134" s="64"/>
      <c r="K134" s="64"/>
      <c r="L134" s="64"/>
      <c r="M134" s="64"/>
      <c r="N134" s="64"/>
      <c r="O134" s="64"/>
      <c r="P134" s="64"/>
      <c r="Q134" s="64"/>
      <c r="R134" s="64"/>
      <c r="S134" s="64"/>
      <c r="T134" s="64"/>
      <c r="U134" s="64"/>
      <c r="V134" s="64"/>
      <c r="W134" s="64"/>
      <c r="X134" s="64"/>
      <c r="Y134" s="64"/>
      <c r="Z134" s="64"/>
      <c r="AA134" s="64"/>
      <c r="AB134" s="64"/>
      <c r="AC134" s="64"/>
      <c r="AD134" s="65"/>
      <c r="AE134" s="66"/>
      <c r="AF134" s="65"/>
      <c r="AG134" s="66"/>
      <c r="AH134" s="65"/>
      <c r="AI134" s="66"/>
      <c r="AJ134" s="66"/>
      <c r="AK134" s="66"/>
      <c r="FF134" s="90"/>
      <c r="FG134" s="90"/>
      <c r="FH134" s="90"/>
      <c r="FI134" s="90"/>
      <c r="FJ134" s="90"/>
      <c r="FK134" s="90"/>
      <c r="FL134" s="90"/>
      <c r="FM134" s="90"/>
      <c r="FN134" s="90"/>
      <c r="FO134" s="90"/>
      <c r="FP134" s="90"/>
      <c r="FQ134" s="90"/>
      <c r="FR134" s="90"/>
      <c r="FS134" s="90"/>
      <c r="FT134" s="90"/>
      <c r="FU134" s="90"/>
      <c r="FV134" s="90"/>
      <c r="FW134" s="90"/>
      <c r="FX134" s="90"/>
      <c r="FY134" s="90"/>
      <c r="FZ134" s="90"/>
      <c r="GA134" s="90"/>
      <c r="GB134" s="90"/>
      <c r="GC134" s="90"/>
      <c r="GD134" s="90"/>
      <c r="GE134" s="90"/>
      <c r="GF134" s="90"/>
      <c r="GG134" s="90"/>
      <c r="GH134" s="90"/>
      <c r="GI134" s="90"/>
      <c r="GJ134" s="90"/>
      <c r="GK134" s="90"/>
      <c r="GL134" s="90"/>
      <c r="GM134" s="90"/>
      <c r="GN134" s="90"/>
      <c r="GO134" s="90"/>
      <c r="GP134" s="90"/>
      <c r="GQ134" s="90"/>
      <c r="GR134" s="90"/>
      <c r="GS134" s="90"/>
      <c r="GT134" s="90"/>
      <c r="GU134" s="90"/>
      <c r="GV134" s="90"/>
      <c r="GW134" s="90"/>
      <c r="GX134" s="90"/>
      <c r="GY134" s="90"/>
      <c r="GZ134" s="90"/>
      <c r="HA134" s="90"/>
      <c r="HB134" s="90"/>
      <c r="HC134" s="90"/>
      <c r="HD134" s="90"/>
      <c r="HE134" s="90"/>
      <c r="HF134" s="90"/>
      <c r="HG134" s="90"/>
      <c r="HH134" s="90"/>
      <c r="HI134" s="90"/>
      <c r="HJ134" s="90"/>
      <c r="HK134" s="90"/>
      <c r="HL134" s="90"/>
      <c r="HM134" s="90"/>
      <c r="HN134" s="90"/>
      <c r="HO134" s="90"/>
      <c r="HP134" s="90"/>
      <c r="HQ134" s="90"/>
      <c r="HR134" s="90"/>
      <c r="HS134" s="90"/>
      <c r="HT134" s="90"/>
      <c r="HU134" s="90"/>
      <c r="HV134" s="90"/>
      <c r="HW134" s="90"/>
      <c r="HX134" s="90"/>
      <c r="HY134" s="90"/>
      <c r="HZ134" s="90"/>
      <c r="IA134" s="90"/>
      <c r="IB134" s="90"/>
      <c r="IC134" s="90"/>
      <c r="ID134" s="90"/>
      <c r="IE134" s="90"/>
      <c r="IF134" s="90"/>
      <c r="IG134" s="90"/>
      <c r="IH134" s="90"/>
    </row>
    <row r="135" spans="1:242" s="8" customFormat="1" ht="29.25" customHeight="1">
      <c r="A135" s="182" t="s">
        <v>94</v>
      </c>
      <c r="B135" s="183"/>
      <c r="C135" s="91"/>
      <c r="D135" s="103"/>
      <c r="E135" s="104"/>
      <c r="F135" s="103"/>
      <c r="G135" s="103"/>
      <c r="H135" s="105"/>
      <c r="I135" s="106"/>
      <c r="J135" s="106"/>
      <c r="K135" s="104"/>
      <c r="L135" s="94"/>
      <c r="M135" s="94"/>
      <c r="N135" s="94"/>
      <c r="O135" s="94"/>
      <c r="P135" s="94"/>
      <c r="Q135" s="94"/>
      <c r="R135" s="94"/>
      <c r="S135" s="68"/>
      <c r="T135" s="68"/>
      <c r="U135" s="68"/>
      <c r="V135" s="68"/>
      <c r="W135" s="68"/>
      <c r="X135" s="68"/>
      <c r="Y135" s="68"/>
      <c r="Z135" s="68"/>
      <c r="AA135" s="68"/>
      <c r="AB135" s="68"/>
      <c r="AC135" s="68"/>
      <c r="AD135" s="69"/>
      <c r="AE135" s="70"/>
      <c r="AF135" s="69"/>
      <c r="AG135" s="70"/>
      <c r="AH135" s="69"/>
      <c r="AI135" s="70"/>
      <c r="AJ135" s="70"/>
      <c r="AK135" s="71"/>
      <c r="AL135" s="72"/>
      <c r="AM135" s="72"/>
      <c r="AN135" s="72"/>
      <c r="AO135" s="72"/>
      <c r="AP135" s="72"/>
      <c r="AQ135" s="72"/>
      <c r="AR135" s="72"/>
      <c r="AS135" s="72"/>
      <c r="AT135" s="72"/>
      <c r="AU135" s="72"/>
      <c r="AV135" s="72"/>
      <c r="AW135" s="72"/>
      <c r="AX135" s="72"/>
      <c r="AY135" s="72"/>
      <c r="AZ135" s="72"/>
      <c r="BA135" s="72"/>
      <c r="BB135" s="72"/>
      <c r="BC135" s="72"/>
      <c r="BD135" s="72"/>
      <c r="BE135" s="72"/>
      <c r="BF135" s="72"/>
      <c r="BG135" s="72"/>
      <c r="BH135" s="72"/>
      <c r="BI135" s="72"/>
      <c r="BJ135" s="72"/>
      <c r="BK135" s="72"/>
      <c r="BL135" s="72"/>
      <c r="BM135" s="72"/>
      <c r="BN135" s="72"/>
      <c r="BO135" s="72"/>
      <c r="BP135" s="72"/>
      <c r="BQ135" s="72"/>
      <c r="BR135" s="72"/>
      <c r="BS135" s="72"/>
      <c r="BT135" s="72"/>
      <c r="BU135" s="72"/>
      <c r="BV135" s="72"/>
      <c r="BW135" s="72"/>
      <c r="BX135" s="72"/>
      <c r="BY135" s="72"/>
      <c r="BZ135" s="72"/>
      <c r="CA135" s="72"/>
      <c r="CB135" s="72"/>
      <c r="CC135" s="72"/>
      <c r="CD135" s="72"/>
      <c r="CE135" s="72"/>
      <c r="CF135" s="72"/>
      <c r="CG135" s="72"/>
      <c r="CH135" s="72"/>
      <c r="CI135" s="72"/>
      <c r="CJ135" s="72"/>
      <c r="CK135" s="72"/>
      <c r="CL135" s="72"/>
      <c r="CM135" s="72"/>
      <c r="CN135" s="72"/>
      <c r="CO135" s="72"/>
      <c r="CP135" s="72"/>
      <c r="CQ135" s="72"/>
      <c r="CR135" s="72"/>
      <c r="CS135" s="72"/>
      <c r="CT135" s="72"/>
      <c r="CU135" s="72"/>
      <c r="CV135" s="72"/>
      <c r="CW135" s="72"/>
      <c r="CX135" s="72"/>
      <c r="CY135" s="72"/>
      <c r="CZ135" s="72"/>
      <c r="DA135" s="72"/>
      <c r="DB135" s="72"/>
      <c r="DC135" s="72"/>
      <c r="DD135" s="72"/>
      <c r="DE135" s="72"/>
      <c r="DF135" s="72"/>
      <c r="DG135" s="72"/>
      <c r="DH135" s="72"/>
      <c r="DI135" s="72"/>
      <c r="DJ135" s="72"/>
      <c r="DK135" s="72"/>
      <c r="DL135" s="72"/>
      <c r="DM135" s="72"/>
      <c r="DN135" s="72"/>
      <c r="DO135" s="72"/>
      <c r="DP135" s="72"/>
      <c r="DQ135" s="72"/>
      <c r="DR135" s="72"/>
      <c r="DS135" s="72"/>
      <c r="DT135" s="72"/>
      <c r="DU135" s="72"/>
      <c r="DV135" s="72"/>
      <c r="DW135" s="72"/>
      <c r="DX135" s="72"/>
      <c r="DY135" s="72"/>
      <c r="DZ135" s="72"/>
      <c r="EA135" s="72"/>
      <c r="EB135" s="72"/>
      <c r="EC135" s="72"/>
      <c r="ED135" s="72"/>
      <c r="EE135" s="72"/>
      <c r="EF135" s="72"/>
      <c r="EG135" s="72"/>
      <c r="EH135" s="72"/>
      <c r="EI135" s="72"/>
      <c r="EJ135" s="72"/>
      <c r="EK135" s="72"/>
      <c r="EL135" s="72"/>
      <c r="EM135" s="72"/>
      <c r="EN135" s="72"/>
      <c r="EO135" s="72"/>
      <c r="EP135" s="72"/>
      <c r="EQ135" s="72"/>
      <c r="ER135" s="72"/>
      <c r="ES135" s="72"/>
      <c r="ET135" s="72"/>
      <c r="EU135" s="72"/>
      <c r="EV135" s="72"/>
      <c r="EW135" s="72"/>
      <c r="EX135" s="72"/>
      <c r="EY135" s="72"/>
      <c r="EZ135" s="72"/>
      <c r="FA135" s="72"/>
      <c r="FB135" s="72"/>
      <c r="FC135" s="72"/>
      <c r="FD135" s="72"/>
      <c r="FE135" s="72"/>
    </row>
    <row r="136" spans="1:242" s="8" customFormat="1" ht="29.25" customHeight="1">
      <c r="A136" s="168" t="s">
        <v>96</v>
      </c>
      <c r="B136" s="169"/>
      <c r="C136" s="91"/>
      <c r="D136" s="103"/>
      <c r="E136" s="104"/>
      <c r="F136" s="103"/>
      <c r="G136" s="103"/>
      <c r="H136" s="105"/>
      <c r="I136" s="106"/>
      <c r="J136" s="106"/>
      <c r="K136" s="104"/>
      <c r="L136" s="94"/>
      <c r="M136" s="94"/>
      <c r="N136" s="94"/>
      <c r="O136" s="94"/>
      <c r="P136" s="94"/>
      <c r="Q136" s="94"/>
      <c r="R136" s="94"/>
      <c r="S136" s="68"/>
      <c r="T136" s="68"/>
      <c r="U136" s="68"/>
      <c r="V136" s="68"/>
      <c r="W136" s="68"/>
      <c r="X136" s="68"/>
      <c r="Y136" s="68"/>
      <c r="Z136" s="68"/>
      <c r="AA136" s="68"/>
      <c r="AB136" s="68"/>
      <c r="AC136" s="68"/>
      <c r="AD136" s="69"/>
      <c r="AE136" s="70"/>
      <c r="AF136" s="69"/>
      <c r="AG136" s="70"/>
      <c r="AH136" s="69"/>
      <c r="AI136" s="70"/>
      <c r="AJ136" s="70"/>
      <c r="AK136" s="71"/>
      <c r="AL136" s="72"/>
      <c r="AM136" s="72"/>
      <c r="AN136" s="72"/>
      <c r="AO136" s="72"/>
      <c r="AP136" s="72"/>
      <c r="AQ136" s="72"/>
      <c r="AR136" s="72"/>
      <c r="AS136" s="72"/>
      <c r="AT136" s="72"/>
      <c r="AU136" s="72"/>
      <c r="AV136" s="72"/>
      <c r="AW136" s="72"/>
      <c r="AX136" s="72"/>
      <c r="AY136" s="72"/>
      <c r="AZ136" s="72"/>
      <c r="BA136" s="72"/>
      <c r="BB136" s="72"/>
      <c r="BC136" s="72"/>
      <c r="BD136" s="72"/>
      <c r="BE136" s="72"/>
      <c r="BF136" s="72"/>
      <c r="BG136" s="72"/>
      <c r="BH136" s="72"/>
      <c r="BI136" s="72"/>
      <c r="BJ136" s="72"/>
      <c r="BK136" s="72"/>
      <c r="BL136" s="72"/>
      <c r="BM136" s="72"/>
      <c r="BN136" s="72"/>
      <c r="BO136" s="72"/>
      <c r="BP136" s="72"/>
      <c r="BQ136" s="72"/>
      <c r="BR136" s="72"/>
      <c r="BS136" s="72"/>
      <c r="BT136" s="72"/>
      <c r="BU136" s="72"/>
      <c r="BV136" s="72"/>
      <c r="BW136" s="72"/>
      <c r="BX136" s="72"/>
      <c r="BY136" s="72"/>
      <c r="BZ136" s="72"/>
      <c r="CA136" s="72"/>
      <c r="CB136" s="72"/>
      <c r="CC136" s="72"/>
      <c r="CD136" s="72"/>
      <c r="CE136" s="72"/>
      <c r="CF136" s="72"/>
      <c r="CG136" s="72"/>
      <c r="CH136" s="72"/>
      <c r="CI136" s="72"/>
      <c r="CJ136" s="72"/>
      <c r="CK136" s="72"/>
      <c r="CL136" s="72"/>
      <c r="CM136" s="72"/>
      <c r="CN136" s="72"/>
      <c r="CO136" s="72"/>
      <c r="CP136" s="72"/>
      <c r="CQ136" s="72"/>
      <c r="CR136" s="72"/>
      <c r="CS136" s="72"/>
      <c r="CT136" s="72"/>
      <c r="CU136" s="72"/>
      <c r="CV136" s="72"/>
      <c r="CW136" s="72"/>
      <c r="CX136" s="72"/>
      <c r="CY136" s="72"/>
      <c r="CZ136" s="72"/>
      <c r="DA136" s="72"/>
      <c r="DB136" s="72"/>
      <c r="DC136" s="72"/>
      <c r="DD136" s="72"/>
      <c r="DE136" s="72"/>
      <c r="DF136" s="72"/>
      <c r="DG136" s="72"/>
      <c r="DH136" s="72"/>
      <c r="DI136" s="72"/>
      <c r="DJ136" s="72"/>
      <c r="DK136" s="72"/>
      <c r="DL136" s="72"/>
      <c r="DM136" s="72"/>
      <c r="DN136" s="72"/>
      <c r="DO136" s="72"/>
      <c r="DP136" s="72"/>
      <c r="DQ136" s="72"/>
      <c r="DR136" s="72"/>
      <c r="DS136" s="72"/>
      <c r="DT136" s="72"/>
      <c r="DU136" s="72"/>
      <c r="DV136" s="72"/>
      <c r="DW136" s="72"/>
      <c r="DX136" s="72"/>
      <c r="DY136" s="72"/>
      <c r="DZ136" s="72"/>
      <c r="EA136" s="72"/>
      <c r="EB136" s="72"/>
      <c r="EC136" s="72"/>
      <c r="ED136" s="72"/>
      <c r="EE136" s="72"/>
      <c r="EF136" s="72"/>
      <c r="EG136" s="72"/>
      <c r="EH136" s="72"/>
      <c r="EI136" s="72"/>
      <c r="EJ136" s="72"/>
      <c r="EK136" s="72"/>
      <c r="EL136" s="72"/>
      <c r="EM136" s="72"/>
      <c r="EN136" s="72"/>
      <c r="EO136" s="72"/>
      <c r="EP136" s="72"/>
      <c r="EQ136" s="72"/>
      <c r="ER136" s="72"/>
      <c r="ES136" s="72"/>
      <c r="ET136" s="72"/>
      <c r="EU136" s="72"/>
      <c r="EV136" s="72"/>
      <c r="EW136" s="72"/>
      <c r="EX136" s="72"/>
      <c r="EY136" s="72"/>
      <c r="EZ136" s="72"/>
      <c r="FA136" s="72"/>
      <c r="FB136" s="72"/>
      <c r="FC136" s="72"/>
      <c r="FD136" s="72"/>
      <c r="FE136" s="72"/>
    </row>
    <row r="137" spans="1:242" s="8" customFormat="1" ht="26.25" customHeight="1">
      <c r="A137" s="72"/>
      <c r="B137" s="72"/>
      <c r="C137" s="72"/>
      <c r="D137" s="72"/>
      <c r="E137" s="73"/>
      <c r="F137" s="72"/>
      <c r="G137" s="72"/>
      <c r="H137" s="72"/>
      <c r="I137" s="73"/>
      <c r="J137" s="73"/>
      <c r="K137" s="73"/>
      <c r="L137" s="73"/>
      <c r="M137" s="73"/>
      <c r="N137" s="73"/>
      <c r="O137" s="73"/>
      <c r="P137" s="73"/>
      <c r="Q137" s="73"/>
      <c r="R137" s="73"/>
      <c r="S137" s="74"/>
      <c r="T137" s="74"/>
      <c r="U137" s="74"/>
      <c r="V137" s="74"/>
      <c r="W137" s="73"/>
      <c r="X137" s="73"/>
      <c r="Y137" s="73"/>
      <c r="Z137" s="73"/>
      <c r="AA137" s="73"/>
      <c r="AB137" s="73"/>
      <c r="AC137" s="73"/>
      <c r="AD137" s="75"/>
      <c r="AE137" s="75"/>
      <c r="AF137" s="75"/>
      <c r="AG137" s="75"/>
      <c r="AH137" s="71"/>
      <c r="AI137" s="71"/>
      <c r="AJ137" s="71"/>
      <c r="AK137" s="71"/>
      <c r="AL137" s="72"/>
      <c r="AM137" s="72"/>
      <c r="AN137" s="72"/>
      <c r="AO137" s="72"/>
      <c r="AP137" s="72"/>
      <c r="AQ137" s="72"/>
      <c r="AR137" s="72"/>
      <c r="AS137" s="72"/>
      <c r="AT137" s="72"/>
      <c r="AU137" s="72"/>
      <c r="AV137" s="72"/>
      <c r="AW137" s="72"/>
      <c r="AX137" s="72"/>
      <c r="AY137" s="72"/>
      <c r="AZ137" s="72"/>
      <c r="BA137" s="72"/>
      <c r="BB137" s="72"/>
      <c r="BC137" s="72"/>
      <c r="BD137" s="72"/>
      <c r="BE137" s="72"/>
      <c r="BF137" s="72"/>
      <c r="BG137" s="72"/>
      <c r="BH137" s="72"/>
      <c r="BI137" s="72"/>
      <c r="BJ137" s="72"/>
      <c r="BK137" s="72"/>
      <c r="BL137" s="72"/>
      <c r="BM137" s="72"/>
      <c r="BN137" s="72"/>
      <c r="BO137" s="72"/>
      <c r="BP137" s="72"/>
      <c r="BQ137" s="72"/>
      <c r="BR137" s="72"/>
      <c r="BS137" s="72"/>
      <c r="BT137" s="72"/>
      <c r="BU137" s="72"/>
      <c r="BV137" s="72"/>
      <c r="BW137" s="72"/>
      <c r="BX137" s="72"/>
      <c r="BY137" s="72"/>
      <c r="BZ137" s="72"/>
      <c r="CA137" s="72"/>
      <c r="CB137" s="72"/>
      <c r="CC137" s="72"/>
      <c r="CD137" s="72"/>
      <c r="CE137" s="72"/>
      <c r="CF137" s="72"/>
      <c r="CG137" s="72"/>
      <c r="CH137" s="72"/>
      <c r="CI137" s="72"/>
      <c r="CJ137" s="72"/>
      <c r="CK137" s="72"/>
      <c r="CL137" s="72"/>
      <c r="CM137" s="72"/>
      <c r="CN137" s="72"/>
      <c r="CO137" s="72"/>
      <c r="CP137" s="72"/>
      <c r="CQ137" s="72"/>
      <c r="CR137" s="72"/>
      <c r="CS137" s="72"/>
      <c r="CT137" s="72"/>
      <c r="CU137" s="72"/>
      <c r="CV137" s="72"/>
      <c r="CW137" s="72"/>
      <c r="CX137" s="72"/>
      <c r="CY137" s="72"/>
      <c r="CZ137" s="72"/>
      <c r="DA137" s="72"/>
      <c r="DB137" s="72"/>
      <c r="DC137" s="72"/>
      <c r="DD137" s="72"/>
      <c r="DE137" s="72"/>
      <c r="DF137" s="72"/>
      <c r="DG137" s="72"/>
      <c r="DH137" s="72"/>
      <c r="DI137" s="72"/>
      <c r="DJ137" s="72"/>
      <c r="DK137" s="72"/>
      <c r="DL137" s="72"/>
      <c r="DM137" s="72"/>
      <c r="DN137" s="72"/>
      <c r="DO137" s="72"/>
      <c r="DP137" s="72"/>
      <c r="DQ137" s="72"/>
      <c r="DR137" s="72"/>
      <c r="DS137" s="72"/>
      <c r="DT137" s="72"/>
      <c r="DU137" s="72"/>
      <c r="DV137" s="72"/>
      <c r="DW137" s="72"/>
      <c r="DX137" s="72"/>
      <c r="DY137" s="72"/>
      <c r="DZ137" s="72"/>
      <c r="EA137" s="72"/>
      <c r="EB137" s="72"/>
      <c r="EC137" s="72"/>
      <c r="ED137" s="72"/>
      <c r="EE137" s="72"/>
      <c r="EF137" s="72"/>
      <c r="EG137" s="72"/>
      <c r="EH137" s="72"/>
      <c r="EI137" s="72"/>
      <c r="EJ137" s="72"/>
      <c r="EK137" s="72"/>
      <c r="EL137" s="72"/>
      <c r="EM137" s="72"/>
      <c r="EN137" s="72"/>
      <c r="EO137" s="72"/>
      <c r="EP137" s="72"/>
      <c r="EQ137" s="72"/>
      <c r="ER137" s="72"/>
      <c r="ES137" s="72"/>
      <c r="ET137" s="72"/>
      <c r="EU137" s="72"/>
      <c r="EV137" s="72"/>
      <c r="EW137" s="72"/>
      <c r="EX137" s="72"/>
      <c r="EY137" s="72"/>
      <c r="EZ137" s="72"/>
      <c r="FA137" s="72"/>
      <c r="FB137" s="72"/>
      <c r="FC137" s="72"/>
      <c r="FD137" s="72"/>
      <c r="FE137" s="72"/>
    </row>
  </sheetData>
  <sheetProtection formatCells="0" formatColumns="0" formatRows="0" insertColumns="0" insertRows="0" insertHyperlinks="0" deleteColumns="0" deleteRows="0"/>
  <mergeCells count="47">
    <mergeCell ref="C1:AV2"/>
    <mergeCell ref="AU5:AW5"/>
    <mergeCell ref="AX5:AY5"/>
    <mergeCell ref="T4:Z4"/>
    <mergeCell ref="AA4:AC4"/>
    <mergeCell ref="AP5:AP6"/>
    <mergeCell ref="AQ5:AQ6"/>
    <mergeCell ref="AR5:AR6"/>
    <mergeCell ref="AS5:AS6"/>
    <mergeCell ref="AK5:AK6"/>
    <mergeCell ref="AM5:AM6"/>
    <mergeCell ref="AN5:AN6"/>
    <mergeCell ref="AO5:AO6"/>
    <mergeCell ref="AL4:AL6"/>
    <mergeCell ref="AT5:AT6"/>
    <mergeCell ref="T5:Z5"/>
    <mergeCell ref="AD5:AD6"/>
    <mergeCell ref="AF5:AF6"/>
    <mergeCell ref="AH5:AH6"/>
    <mergeCell ref="A135:B135"/>
    <mergeCell ref="P4:P6"/>
    <mergeCell ref="Q4:Q6"/>
    <mergeCell ref="R4:R6"/>
    <mergeCell ref="AD4:AK4"/>
    <mergeCell ref="A136:B136"/>
    <mergeCell ref="G5:G6"/>
    <mergeCell ref="H5:H6"/>
    <mergeCell ref="I5:I6"/>
    <mergeCell ref="J5:J6"/>
    <mergeCell ref="E4:E6"/>
    <mergeCell ref="F5:F6"/>
    <mergeCell ref="A1:B2"/>
    <mergeCell ref="AW1:AY2"/>
    <mergeCell ref="A4:A6"/>
    <mergeCell ref="B4:B6"/>
    <mergeCell ref="C4:C6"/>
    <mergeCell ref="D4:D6"/>
    <mergeCell ref="F4:J4"/>
    <mergeCell ref="S4:S6"/>
    <mergeCell ref="K4:K6"/>
    <mergeCell ref="L4:L6"/>
    <mergeCell ref="M4:M6"/>
    <mergeCell ref="N4:N6"/>
    <mergeCell ref="O4:O6"/>
    <mergeCell ref="AM4:AP4"/>
    <mergeCell ref="AQ4:AY4"/>
    <mergeCell ref="AA5:AC5"/>
  </mergeCells>
  <phoneticPr fontId="38" type="noConversion"/>
  <conditionalFormatting sqref="A7:E7 AL7:AY75 I7:AD94 AF7:AF109 AH7:AH109 B8:E125 A8:A131 I95:P125 AF111:AF125 AH111:AH125 AL111:AY125 P126:R131 I129:P131 AF129:AF131 AH129:AH131 AL129:AY131">
    <cfRule type="containsBlanks" dxfId="39" priority="112">
      <formula>LEN(TRIM(A7))=0</formula>
    </cfRule>
  </conditionalFormatting>
  <conditionalFormatting sqref="Q95:S118">
    <cfRule type="containsBlanks" dxfId="38" priority="103">
      <formula>LEN(TRIM(Q95))=0</formula>
    </cfRule>
  </conditionalFormatting>
  <conditionalFormatting sqref="Q120:AD125">
    <cfRule type="containsBlanks" dxfId="37" priority="55">
      <formula>LEN(TRIM(Q120))=0</formula>
    </cfRule>
  </conditionalFormatting>
  <conditionalFormatting sqref="T7:T110 T129:T131">
    <cfRule type="containsText" dxfId="36" priority="126" operator="containsText" text="RESERVADA">
      <formula>NOT(ISERROR(SEARCH("RESERVADA",T7)))</formula>
    </cfRule>
    <cfRule type="containsText" dxfId="35" priority="125" operator="containsText" text="CLASIFICADA">
      <formula>NOT(ISERROR(SEARCH("CLASIFICADA",T7)))</formula>
    </cfRule>
    <cfRule type="containsText" dxfId="34" priority="124" operator="containsText" text="PÚBLICA">
      <formula>NOT(ISERROR(SEARCH("PÚBLICA",T7)))</formula>
    </cfRule>
    <cfRule type="containsText" dxfId="33" priority="123" operator="containsText" text="NO CLASIFICADA">
      <formula>NOT(ISERROR(SEARCH("NO CLASIFICADA",T7)))</formula>
    </cfRule>
  </conditionalFormatting>
  <conditionalFormatting sqref="T110">
    <cfRule type="containsBlanks" dxfId="32" priority="27">
      <formula>LEN(TRIM(T110))=0</formula>
    </cfRule>
  </conditionalFormatting>
  <conditionalFormatting sqref="T111:T121 T124">
    <cfRule type="containsText" dxfId="31" priority="59" operator="containsText" text="CLASIFICADA">
      <formula>NOT(ISERROR(SEARCH("CLASIFICADA",T111)))</formula>
    </cfRule>
    <cfRule type="containsText" dxfId="30" priority="58" operator="containsText" text="PÚBLICA">
      <formula>NOT(ISERROR(SEARCH("PÚBLICA",T111)))</formula>
    </cfRule>
    <cfRule type="containsText" dxfId="29" priority="57" operator="containsText" text="NO CLASIFICADA">
      <formula>NOT(ISERROR(SEARCH("NO CLASIFICADA",T111)))</formula>
    </cfRule>
    <cfRule type="containsText" dxfId="28" priority="60" operator="containsText" text="RESERVADA">
      <formula>NOT(ISERROR(SEARCH("RESERVADA",T111)))</formula>
    </cfRule>
  </conditionalFormatting>
  <conditionalFormatting sqref="T122:T123">
    <cfRule type="containsText" dxfId="27" priority="50" operator="containsText" text="RESERVADA">
      <formula>NOT(ISERROR(SEARCH("RESERVADA",T122)))</formula>
    </cfRule>
    <cfRule type="containsText" dxfId="26" priority="47" operator="containsText" text="NO CLASIFICADA">
      <formula>NOT(ISERROR(SEARCH("NO CLASIFICADA",T122)))</formula>
    </cfRule>
    <cfRule type="containsText" dxfId="25" priority="48" operator="containsText" text="PÚBLICA">
      <formula>NOT(ISERROR(SEARCH("PÚBLICA",T122)))</formula>
    </cfRule>
    <cfRule type="containsText" dxfId="24" priority="49" operator="containsText" text="CLASIFICADA">
      <formula>NOT(ISERROR(SEARCH("CLASIFICADA",T122)))</formula>
    </cfRule>
  </conditionalFormatting>
  <conditionalFormatting sqref="T125:T131">
    <cfRule type="containsText" dxfId="23" priority="21" operator="containsText" text="RESERVADA">
      <formula>NOT(ISERROR(SEARCH("RESERVADA",T125)))</formula>
    </cfRule>
    <cfRule type="containsText" dxfId="22" priority="20" operator="containsText" text="CLASIFICADA">
      <formula>NOT(ISERROR(SEARCH("CLASIFICADA",T125)))</formula>
    </cfRule>
    <cfRule type="containsText" dxfId="21" priority="19" operator="containsText" text="PÚBLICA">
      <formula>NOT(ISERROR(SEARCH("PÚBLICA",T125)))</formula>
    </cfRule>
    <cfRule type="containsText" dxfId="20" priority="18" operator="containsText" text="NO CLASIFICADA">
      <formula>NOT(ISERROR(SEARCH("NO CLASIFICADA",T125)))</formula>
    </cfRule>
  </conditionalFormatting>
  <conditionalFormatting sqref="T126:T127">
    <cfRule type="containsBlanks" dxfId="19" priority="26">
      <formula>LEN(TRIM(T126))=0</formula>
    </cfRule>
  </conditionalFormatting>
  <conditionalFormatting sqref="T128:Z131">
    <cfRule type="containsBlanks" dxfId="18" priority="16">
      <formula>LEN(TRIM(T128))=0</formula>
    </cfRule>
  </conditionalFormatting>
  <conditionalFormatting sqref="T111:AD118 Q119:AD119 S129:AD131 F95:F99 T95:AD109 F103:F107 F112:F117 F119:F120">
    <cfRule type="containsBlanks" dxfId="17" priority="121">
      <formula>LEN(TRIM(F95))=0</formula>
    </cfRule>
  </conditionalFormatting>
  <conditionalFormatting sqref="W110:Z110">
    <cfRule type="containsBlanks" dxfId="16" priority="28">
      <formula>LEN(TRIM(W110))=0</formula>
    </cfRule>
  </conditionalFormatting>
  <conditionalFormatting sqref="W126:Z127">
    <cfRule type="containsBlanks" dxfId="15" priority="96">
      <formula>LEN(TRIM(W126))=0</formula>
    </cfRule>
  </conditionalFormatting>
  <conditionalFormatting sqref="AL127">
    <cfRule type="containsBlanks" dxfId="14" priority="115">
      <formula>LEN(TRIM(AL127))=0</formula>
    </cfRule>
  </conditionalFormatting>
  <conditionalFormatting sqref="AL77:AY109">
    <cfRule type="containsBlanks" dxfId="13" priority="3">
      <formula>LEN(TRIM(AL77))=0</formula>
    </cfRule>
  </conditionalFormatting>
  <conditionalFormatting sqref="AM76:AY76 B129:E131">
    <cfRule type="containsBlanks" dxfId="12" priority="122">
      <formula>LEN(TRIM(B76))=0</formula>
    </cfRule>
  </conditionalFormatting>
  <conditionalFormatting sqref="AQ110">
    <cfRule type="containsBlanks" dxfId="11" priority="6">
      <formula>LEN(TRIM(AQ110))=0</formula>
    </cfRule>
  </conditionalFormatting>
  <conditionalFormatting sqref="AQ126:AQ127">
    <cfRule type="containsBlanks" dxfId="10" priority="5">
      <formula>LEN(TRIM(AQ126))=0</formula>
    </cfRule>
  </conditionalFormatting>
  <conditionalFormatting sqref="AS110">
    <cfRule type="containsBlanks" dxfId="9" priority="2">
      <formula>LEN(TRIM(AS110))=0</formula>
    </cfRule>
  </conditionalFormatting>
  <conditionalFormatting sqref="AS126:AS127">
    <cfRule type="containsBlanks" dxfId="8" priority="1">
      <formula>LEN(TRIM(AS126))=0</formula>
    </cfRule>
  </conditionalFormatting>
  <conditionalFormatting sqref="AU110:AY110">
    <cfRule type="containsBlanks" dxfId="7" priority="29">
      <formula>LEN(TRIM(AU110))=0</formula>
    </cfRule>
  </conditionalFormatting>
  <conditionalFormatting sqref="AU126:AY131">
    <cfRule type="containsBlanks" dxfId="6" priority="117">
      <formula>LEN(TRIM(AU126))=0</formula>
    </cfRule>
  </conditionalFormatting>
  <hyperlinks>
    <hyperlink ref="AL71" r:id="rId1"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4EA99B81-2844-4DDA-8FDB-B2ED22330340}"/>
    <hyperlink ref="AL74" r:id="rId2"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E45D17EA-4324-4473-905D-BDE9FA5FD3C3}"/>
    <hyperlink ref="AL96" r:id="rId3"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9A364086-35B2-4F73-8B6C-2C0CD5097946}"/>
    <hyperlink ref="AL97" r:id="rId4"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2B3598FC-5D8D-4618-8ABF-BC4FC0A624EC}"/>
    <hyperlink ref="AL98" r:id="rId5"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F7AFC7F9-2D0A-454C-9802-1C9A8E01765D}"/>
    <hyperlink ref="AL99" r:id="rId6"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5F675B3D-DF5A-4E74-AA1A-923E77755E2A}"/>
    <hyperlink ref="AL100" r:id="rId7" display="https://gobiernobogota-my.sharepoint.com/personal/sistemas_chapinero_gobiernobogota_gov_co/_layouts/15/onedrive.aspx?id=%2FDocumentos%20compartidos%2FCARPETA%20CONTABILIDAD%20COMPARTIDA&amp;listurl=https%3A%2F%2Fgobiernobogota%2Esharepoint%2Ecom%2FDocumentos%20compartidos&amp;viewid=6f3c389d%2Db644%2D4ddc%2Da09d%2Dac4c66e98fb0&amp;view=0" xr:uid="{DA9EE47E-DBA7-4F9C-9CB3-70DA16856218}"/>
    <hyperlink ref="AL122" r:id="rId8" xr:uid="{A66A4345-0B21-4E3A-8FA9-4F75985AAF6E}"/>
    <hyperlink ref="AL123" r:id="rId9" xr:uid="{5D4D57A1-F30D-41A9-96DA-1DE43AA0C4AB}"/>
    <hyperlink ref="AL125" r:id="rId10" xr:uid="{8F5DF4EF-D449-4EF3-85C0-E72902DC486E}"/>
  </hyperlinks>
  <pageMargins left="0.39370078740157483" right="0.39370078740157483" top="0.39370078740157483" bottom="0.59055118110236227" header="0.31496062992125984" footer="0.31496062992125984"/>
  <pageSetup scale="40" orientation="landscape" r:id="rId11"/>
  <headerFooter>
    <oddFooter>&amp;CPág. &amp;P de &amp;N</oddFooter>
  </headerFooter>
  <drawing r:id="rId12"/>
  <extLst>
    <ext xmlns:x14="http://schemas.microsoft.com/office/spreadsheetml/2009/9/main" uri="{CCE6A557-97BC-4b89-ADB6-D9C93CAAB3DF}">
      <x14:dataValidations xmlns:xm="http://schemas.microsoft.com/office/excel/2006/main" count="17">
        <x14:dataValidation type="list" allowBlank="1" showInputMessage="1" showErrorMessage="1" xr:uid="{9601D38C-D913-457E-A55F-BCB27B307574}">
          <x14:formula1>
            <xm:f>Datos!$S$8:$S$17</xm:f>
          </x14:formula1>
          <xm:sqref>V111:V119 W19:Z21 W26:Z28 W90:Z90 W92:Z95 W126:Z127 W30:Z70 W101:Z110 W72:Z73 W75:Z87 V120:Z125 V128:V131 W11:Z16 V7:V109</xm:sqref>
        </x14:dataValidation>
        <x14:dataValidation type="list" allowBlank="1" showInputMessage="1" showErrorMessage="1" xr:uid="{8C479278-6AAD-42F2-BDF7-3278D5AA0903}">
          <x14:formula1>
            <xm:f>Datos!$T$8:$T$9</xm:f>
          </x14:formula1>
          <xm:sqref>W17:W18 W22:W25 W29 W88:W89 W91 W111:W119 W71 W74 W96:W100 W128:W131 W7:W10</xm:sqref>
        </x14:dataValidation>
        <x14:dataValidation type="list" allowBlank="1" showInputMessage="1" showErrorMessage="1" xr:uid="{56B718A9-E303-40E1-8372-FFC6AEEAE07B}">
          <x14:formula1>
            <xm:f>Datos!$V$8:$V$10</xm:f>
          </x14:formula1>
          <xm:sqref>Y91 Y17:Y18 Y22:Y25 Y29 Y88:Y89 Y128:Y131 Y111:Y119 Y71 Y74 Y96:Y100 Y7:Y10</xm:sqref>
        </x14:dataValidation>
        <x14:dataValidation type="list" allowBlank="1" showInputMessage="1" showErrorMessage="1" xr:uid="{95DC654A-0E8C-461F-BFB7-C133BBA37BC9}">
          <x14:formula1>
            <xm:f>Datos!$R$8:$R$11</xm:f>
          </x14:formula1>
          <xm:sqref>V110 V126:V127 U7:U131</xm:sqref>
        </x14:dataValidation>
        <x14:dataValidation type="list" allowBlank="1" showInputMessage="1" showErrorMessage="1" xr:uid="{508442F3-A4E8-4D53-8A75-4C85FD6043A5}">
          <x14:formula1>
            <xm:f>Datos!$U$8:$U$12</xm:f>
          </x14:formula1>
          <xm:sqref>X17:X18 X22:X25 X29 X88:X89 X91 X111:X119 X71 X74 X128:X131 X7:X10</xm:sqref>
        </x14:dataValidation>
        <x14:dataValidation type="list" allowBlank="1" showInputMessage="1" showErrorMessage="1" xr:uid="{03E62546-485B-4D8F-AC4E-C78555CDCB32}">
          <x14:formula1>
            <xm:f>Datos!$Y$8:$Y$14</xm:f>
          </x14:formula1>
          <xm:sqref>AP26:AP32 AP35 AP71:AP92 AO3 AP111:AP118 AP96:AP109 AO132:AO1048576 AO129:AP131 AP120:AP125 AO7:AO128</xm:sqref>
        </x14:dataValidation>
        <x14:dataValidation type="list" allowBlank="1" showInputMessage="1" showErrorMessage="1" xr:uid="{39D3FB71-583D-4228-A87C-FEDEB6A60E65}">
          <x14:formula1>
            <xm:f>Datos!$W$8:$W$11</xm:f>
          </x14:formula1>
          <xm:sqref>AC3 AC7:AC1048576</xm:sqref>
        </x14:dataValidation>
        <x14:dataValidation type="list" allowBlank="1" showInputMessage="1" showErrorMessage="1" xr:uid="{AFE35055-3416-45A2-A4CD-4E4B2E150204}">
          <x14:formula1>
            <xm:f>Datos!$N$8:$N$15</xm:f>
          </x14:formula1>
          <xm:sqref>E3 I129:J131 F95:F99 F103:F107 F112:F117 F119:F120 E7:E1048576</xm:sqref>
        </x14:dataValidation>
        <x14:dataValidation type="list" allowBlank="1" showInputMessage="1" showErrorMessage="1" xr:uid="{42F4C231-B470-49D9-B0B2-FBB28DAED4EB}">
          <x14:formula1>
            <xm:f>Datos!$M$8:$M$12</xm:f>
          </x14:formula1>
          <xm:sqref>D3 D7:D1048576</xm:sqref>
        </x14:dataValidation>
        <x14:dataValidation type="list" allowBlank="1" showInputMessage="1" showErrorMessage="1" xr:uid="{C41CCDFC-A838-4904-B57C-B7023EEECAB8}">
          <x14:formula1>
            <xm:f>Datos!$I$15:$I$17</xm:f>
          </x14:formula1>
          <xm:sqref>AM3 AM7:AM1048576</xm:sqref>
        </x14:dataValidation>
        <x14:dataValidation type="list" allowBlank="1" showInputMessage="1" showErrorMessage="1" xr:uid="{D529A16A-9839-4ADB-A2AA-AB7E38F6D4A1}">
          <x14:formula1>
            <xm:f>Datos!$Z$9:$Z$11</xm:f>
          </x14:formula1>
          <xm:sqref>AR3 AR7:AR1048576</xm:sqref>
        </x14:dataValidation>
        <x14:dataValidation type="list" allowBlank="1" showInputMessage="1" showErrorMessage="1" xr:uid="{FD75F740-2DC9-43B6-8076-0396802CD25D}">
          <x14:formula1>
            <xm:f>Datos!$AA$9:$AA$11</xm:f>
          </x14:formula1>
          <xm:sqref>AT3 AT7:AT1048576</xm:sqref>
        </x14:dataValidation>
        <x14:dataValidation type="list" allowBlank="1" showInputMessage="1" showErrorMessage="1" xr:uid="{0F7C26A8-6342-414E-8673-A22A441D36E5}">
          <x14:formula1>
            <xm:f>Datos!$X$8:$X$12</xm:f>
          </x14:formula1>
          <xm:sqref>AN3 AN7:AN1048576</xm:sqref>
        </x14:dataValidation>
        <x14:dataValidation type="list" allowBlank="1" showInputMessage="1" showErrorMessage="1" xr:uid="{A9817102-E8EA-46AE-A1AF-B66E56EF31B3}">
          <x14:formula1>
            <xm:f>Datos!$P$8:$P$10</xm:f>
          </x14:formula1>
          <xm:sqref>N95:N124 M7:M1048576</xm:sqref>
        </x14:dataValidation>
        <x14:dataValidation type="list" allowBlank="1" showInputMessage="1" showErrorMessage="1" xr:uid="{4A6F847F-3155-46C7-9840-A17BACA2C180}">
          <x14:formula1>
            <xm:f>Datos!$B$4:$B$6</xm:f>
          </x14:formula1>
          <xm:sqref>AD7:AD132 AH7:AH132 AF7:AF132</xm:sqref>
        </x14:dataValidation>
        <x14:dataValidation type="list" allowBlank="1" showInputMessage="1" showErrorMessage="1" xr:uid="{1E893148-7F08-46F8-8987-05116DB99C66}">
          <x14:formula1>
            <xm:f>Datos!$Q$8:$Q$11</xm:f>
          </x14:formula1>
          <xm:sqref>T7:T131</xm:sqref>
        </x14:dataValidation>
        <x14:dataValidation type="list" allowBlank="1" showInputMessage="1" showErrorMessage="1" xr:uid="{2FA3B262-122C-4EC6-B73E-72F735F6DF58}">
          <x14:formula1>
            <xm:f>Datos!$I$15:$I$16</xm:f>
          </x14:formula1>
          <xm:sqref>AA7:AB131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42356-B299-4067-9695-B9132E6712A8}">
  <dimension ref="A1:L7"/>
  <sheetViews>
    <sheetView workbookViewId="0">
      <selection sqref="A1:A3"/>
    </sheetView>
  </sheetViews>
  <sheetFormatPr baseColWidth="10" defaultRowHeight="15"/>
  <cols>
    <col min="1" max="12" width="24"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15.75" thickBot="1">
      <c r="A3" s="146"/>
      <c r="B3" s="149"/>
      <c r="C3" s="151"/>
      <c r="D3" s="200"/>
      <c r="E3" s="202"/>
      <c r="F3" s="202"/>
      <c r="G3" s="202"/>
      <c r="H3" s="11" t="s">
        <v>121</v>
      </c>
      <c r="I3" s="11" t="s">
        <v>122</v>
      </c>
      <c r="J3" s="11" t="s">
        <v>123</v>
      </c>
      <c r="K3" s="11" t="s">
        <v>124</v>
      </c>
      <c r="L3" s="76" t="s">
        <v>94</v>
      </c>
    </row>
    <row r="4" spans="1:12" ht="150.75" thickBot="1">
      <c r="A4" s="107" t="s">
        <v>165</v>
      </c>
      <c r="B4" s="36" t="s">
        <v>166</v>
      </c>
      <c r="C4" s="36" t="s">
        <v>167</v>
      </c>
      <c r="D4" s="36" t="s">
        <v>846</v>
      </c>
      <c r="E4" s="42" t="s">
        <v>155</v>
      </c>
      <c r="F4" s="42" t="s">
        <v>850</v>
      </c>
      <c r="G4" s="42" t="s">
        <v>157</v>
      </c>
      <c r="H4" s="78" t="s">
        <v>158</v>
      </c>
      <c r="I4" s="79" t="s">
        <v>158</v>
      </c>
      <c r="J4" s="80" t="s">
        <v>158</v>
      </c>
      <c r="K4" s="93" t="s">
        <v>154</v>
      </c>
      <c r="L4" s="42" t="s">
        <v>159</v>
      </c>
    </row>
    <row r="5" spans="1:12" ht="150.75" thickBot="1">
      <c r="A5" s="107" t="s">
        <v>165</v>
      </c>
      <c r="B5" s="36" t="s">
        <v>166</v>
      </c>
      <c r="C5" s="36" t="s">
        <v>167</v>
      </c>
      <c r="D5" s="36" t="s">
        <v>847</v>
      </c>
      <c r="E5" s="42" t="s">
        <v>155</v>
      </c>
      <c r="F5" s="42" t="s">
        <v>852</v>
      </c>
      <c r="G5" s="42" t="s">
        <v>157</v>
      </c>
      <c r="H5" s="78" t="s">
        <v>158</v>
      </c>
      <c r="I5" s="79" t="s">
        <v>158</v>
      </c>
      <c r="J5" s="80" t="s">
        <v>158</v>
      </c>
      <c r="K5" s="93" t="s">
        <v>154</v>
      </c>
      <c r="L5" s="42" t="s">
        <v>159</v>
      </c>
    </row>
    <row r="6" spans="1:12" ht="150.75" thickBot="1">
      <c r="A6" s="107" t="s">
        <v>165</v>
      </c>
      <c r="B6" s="36" t="s">
        <v>166</v>
      </c>
      <c r="C6" s="36" t="s">
        <v>167</v>
      </c>
      <c r="D6" s="36" t="s">
        <v>848</v>
      </c>
      <c r="E6" s="42" t="s">
        <v>155</v>
      </c>
      <c r="F6" s="42" t="s">
        <v>828</v>
      </c>
      <c r="G6" s="42" t="s">
        <v>157</v>
      </c>
      <c r="H6" s="78" t="s">
        <v>158</v>
      </c>
      <c r="I6" s="79" t="s">
        <v>158</v>
      </c>
      <c r="J6" s="80" t="s">
        <v>158</v>
      </c>
      <c r="K6" s="93" t="s">
        <v>154</v>
      </c>
      <c r="L6" s="42" t="s">
        <v>159</v>
      </c>
    </row>
    <row r="7" spans="1:12" ht="150">
      <c r="A7" s="107" t="s">
        <v>165</v>
      </c>
      <c r="B7" s="36" t="s">
        <v>166</v>
      </c>
      <c r="C7" s="36" t="s">
        <v>167</v>
      </c>
      <c r="D7" s="36" t="s">
        <v>849</v>
      </c>
      <c r="E7" s="42" t="s">
        <v>155</v>
      </c>
      <c r="F7" s="42" t="s">
        <v>851</v>
      </c>
      <c r="G7" s="42" t="s">
        <v>157</v>
      </c>
      <c r="H7" s="78" t="s">
        <v>158</v>
      </c>
      <c r="I7" s="79" t="s">
        <v>158</v>
      </c>
      <c r="J7" s="80" t="s">
        <v>158</v>
      </c>
      <c r="K7" s="93" t="s">
        <v>154</v>
      </c>
      <c r="L7" s="42" t="s">
        <v>159</v>
      </c>
    </row>
  </sheetData>
  <mergeCells count="10">
    <mergeCell ref="A1:A3"/>
    <mergeCell ref="B1:B3"/>
    <mergeCell ref="C1:C3"/>
    <mergeCell ref="D1:L1"/>
    <mergeCell ref="D2:D3"/>
    <mergeCell ref="E2:E3"/>
    <mergeCell ref="F2:F3"/>
    <mergeCell ref="G2:G3"/>
    <mergeCell ref="H2:J2"/>
    <mergeCell ref="K2:L2"/>
  </mergeCells>
  <conditionalFormatting sqref="A4:L7">
    <cfRule type="containsBlanks" dxfId="5"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56355085-2074-4B17-BA82-559440618192}">
          <x14:formula1>
            <xm:f>Datos!$AA$9:$AA$11</xm:f>
          </x14:formula1>
          <xm:sqref>G4:G7</xm:sqref>
        </x14:dataValidation>
        <x14:dataValidation type="list" allowBlank="1" showInputMessage="1" showErrorMessage="1" xr:uid="{1E91D08B-C56C-47D1-AF8B-99C674AD809F}">
          <x14:formula1>
            <xm:f>Datos!$Z$9:$Z$11</xm:f>
          </x14:formula1>
          <xm:sqref>E4:E7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08DC4F-35CE-455B-8616-BD9768FF52B2}">
  <dimension ref="A1:L7"/>
  <sheetViews>
    <sheetView workbookViewId="0">
      <selection activeCell="D4" sqref="D4:G7"/>
    </sheetView>
  </sheetViews>
  <sheetFormatPr baseColWidth="10" defaultRowHeight="15"/>
  <cols>
    <col min="1" max="1" width="15.28515625" bestFit="1" customWidth="1"/>
    <col min="2" max="2" width="19.140625" bestFit="1" customWidth="1"/>
    <col min="3" max="3" width="41.5703125" bestFit="1" customWidth="1"/>
    <col min="4" max="4" width="36.5703125" customWidth="1"/>
    <col min="5" max="5" width="14" bestFit="1" customWidth="1"/>
    <col min="6" max="6" width="25.5703125" bestFit="1" customWidth="1"/>
    <col min="7" max="7" width="21.85546875" customWidth="1"/>
    <col min="8" max="8" width="8.7109375" bestFit="1" customWidth="1"/>
    <col min="9" max="9" width="10.140625" bestFit="1" customWidth="1"/>
    <col min="10" max="10" width="11.28515625" bestFit="1" customWidth="1"/>
    <col min="11" max="11" width="24.85546875" customWidth="1"/>
    <col min="12" max="12" width="25.7109375"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30.75" thickBot="1">
      <c r="A3" s="146"/>
      <c r="B3" s="149"/>
      <c r="C3" s="151"/>
      <c r="D3" s="200"/>
      <c r="E3" s="202"/>
      <c r="F3" s="202"/>
      <c r="G3" s="202"/>
      <c r="H3" s="11" t="s">
        <v>121</v>
      </c>
      <c r="I3" s="11" t="s">
        <v>122</v>
      </c>
      <c r="J3" s="11" t="s">
        <v>123</v>
      </c>
      <c r="K3" s="11" t="s">
        <v>124</v>
      </c>
      <c r="L3" s="76" t="s">
        <v>94</v>
      </c>
    </row>
    <row r="4" spans="1:12" ht="75.75" thickBot="1">
      <c r="A4" s="107" t="s">
        <v>185</v>
      </c>
      <c r="B4" s="36" t="s">
        <v>186</v>
      </c>
      <c r="C4" s="36" t="s">
        <v>187</v>
      </c>
      <c r="D4" s="36" t="s">
        <v>846</v>
      </c>
      <c r="E4" s="42" t="s">
        <v>155</v>
      </c>
      <c r="F4" s="42" t="s">
        <v>850</v>
      </c>
      <c r="G4" s="42" t="s">
        <v>157</v>
      </c>
      <c r="H4" s="78" t="s">
        <v>158</v>
      </c>
      <c r="I4" s="79" t="s">
        <v>158</v>
      </c>
      <c r="J4" s="80" t="s">
        <v>158</v>
      </c>
      <c r="K4" s="93" t="s">
        <v>154</v>
      </c>
      <c r="L4" s="42" t="s">
        <v>159</v>
      </c>
    </row>
    <row r="5" spans="1:12" ht="75.75" thickBot="1">
      <c r="A5" s="107" t="s">
        <v>185</v>
      </c>
      <c r="B5" s="36" t="s">
        <v>186</v>
      </c>
      <c r="C5" s="36" t="s">
        <v>187</v>
      </c>
      <c r="D5" s="36" t="s">
        <v>847</v>
      </c>
      <c r="E5" s="42" t="s">
        <v>155</v>
      </c>
      <c r="F5" s="42" t="s">
        <v>852</v>
      </c>
      <c r="G5" s="42" t="s">
        <v>157</v>
      </c>
      <c r="H5" s="78" t="s">
        <v>158</v>
      </c>
      <c r="I5" s="79" t="s">
        <v>158</v>
      </c>
      <c r="J5" s="80" t="s">
        <v>158</v>
      </c>
      <c r="K5" s="93" t="s">
        <v>154</v>
      </c>
      <c r="L5" s="42" t="s">
        <v>159</v>
      </c>
    </row>
    <row r="6" spans="1:12" ht="75.75" thickBot="1">
      <c r="A6" s="107" t="s">
        <v>185</v>
      </c>
      <c r="B6" s="36" t="s">
        <v>186</v>
      </c>
      <c r="C6" s="36" t="s">
        <v>187</v>
      </c>
      <c r="D6" s="36" t="s">
        <v>848</v>
      </c>
      <c r="E6" s="42" t="s">
        <v>155</v>
      </c>
      <c r="F6" s="42" t="s">
        <v>828</v>
      </c>
      <c r="G6" s="42" t="s">
        <v>157</v>
      </c>
      <c r="H6" s="78" t="s">
        <v>158</v>
      </c>
      <c r="I6" s="79" t="s">
        <v>158</v>
      </c>
      <c r="J6" s="80" t="s">
        <v>158</v>
      </c>
      <c r="K6" s="93" t="s">
        <v>154</v>
      </c>
      <c r="L6" s="42" t="s">
        <v>159</v>
      </c>
    </row>
    <row r="7" spans="1:12" ht="75">
      <c r="A7" s="107" t="s">
        <v>185</v>
      </c>
      <c r="B7" s="36" t="s">
        <v>186</v>
      </c>
      <c r="C7" s="36" t="s">
        <v>187</v>
      </c>
      <c r="D7" s="36" t="s">
        <v>849</v>
      </c>
      <c r="E7" s="42" t="s">
        <v>155</v>
      </c>
      <c r="F7" s="42" t="s">
        <v>851</v>
      </c>
      <c r="G7" s="42" t="s">
        <v>157</v>
      </c>
      <c r="H7" s="78" t="s">
        <v>158</v>
      </c>
      <c r="I7" s="79" t="s">
        <v>158</v>
      </c>
      <c r="J7" s="80" t="s">
        <v>158</v>
      </c>
      <c r="K7" s="93" t="s">
        <v>154</v>
      </c>
      <c r="L7" s="42" t="s">
        <v>159</v>
      </c>
    </row>
  </sheetData>
  <mergeCells count="10">
    <mergeCell ref="A1:A3"/>
    <mergeCell ref="B1:B3"/>
    <mergeCell ref="C1:C3"/>
    <mergeCell ref="D1:L1"/>
    <mergeCell ref="D2:D3"/>
    <mergeCell ref="E2:E3"/>
    <mergeCell ref="F2:F3"/>
    <mergeCell ref="G2:G3"/>
    <mergeCell ref="H2:J2"/>
    <mergeCell ref="K2:L2"/>
  </mergeCells>
  <conditionalFormatting sqref="A4:L7">
    <cfRule type="containsBlanks" dxfId="4"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disablePrompts="1" count="2">
        <x14:dataValidation type="list" allowBlank="1" showInputMessage="1" showErrorMessage="1" xr:uid="{C9AFDBF2-A317-49B0-BBC5-9C6EC1B41C64}">
          <x14:formula1>
            <xm:f>Datos!$Z$9:$Z$11</xm:f>
          </x14:formula1>
          <xm:sqref>E4:E7</xm:sqref>
        </x14:dataValidation>
        <x14:dataValidation type="list" allowBlank="1" showInputMessage="1" showErrorMessage="1" xr:uid="{E57B668E-76AC-43C8-B1A9-9D76996F4F04}">
          <x14:formula1>
            <xm:f>Datos!$AA$9:$AA$11</xm:f>
          </x14:formula1>
          <xm:sqref>G4:G7</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C5939D-565A-4F08-991D-FA8EA6544BD6}">
  <dimension ref="A1:L4"/>
  <sheetViews>
    <sheetView workbookViewId="0">
      <selection sqref="A1:L4"/>
    </sheetView>
  </sheetViews>
  <sheetFormatPr baseColWidth="10" defaultRowHeight="15"/>
  <cols>
    <col min="1" max="1" width="15.28515625" bestFit="1" customWidth="1"/>
    <col min="2" max="2" width="28.5703125" customWidth="1"/>
    <col min="3" max="3" width="59.85546875" customWidth="1"/>
    <col min="4" max="4" width="20.5703125" bestFit="1" customWidth="1"/>
    <col min="5" max="5" width="14" bestFit="1" customWidth="1"/>
    <col min="6" max="6" width="25.5703125" bestFit="1" customWidth="1"/>
    <col min="7" max="7" width="21.28515625" customWidth="1"/>
    <col min="8" max="8" width="8.7109375" bestFit="1" customWidth="1"/>
    <col min="9" max="9" width="10.140625" bestFit="1" customWidth="1"/>
    <col min="10" max="10" width="11.28515625" bestFit="1" customWidth="1"/>
    <col min="11" max="12" width="18.85546875"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30.75" thickBot="1">
      <c r="A3" s="146"/>
      <c r="B3" s="149"/>
      <c r="C3" s="151"/>
      <c r="D3" s="200"/>
      <c r="E3" s="202"/>
      <c r="F3" s="202"/>
      <c r="G3" s="202"/>
      <c r="H3" s="11" t="s">
        <v>121</v>
      </c>
      <c r="I3" s="11" t="s">
        <v>122</v>
      </c>
      <c r="J3" s="11" t="s">
        <v>123</v>
      </c>
      <c r="K3" s="11" t="s">
        <v>124</v>
      </c>
      <c r="L3" s="76" t="s">
        <v>94</v>
      </c>
    </row>
    <row r="4" spans="1:12" ht="195">
      <c r="A4" s="107" t="s">
        <v>192</v>
      </c>
      <c r="B4" s="36" t="s">
        <v>193</v>
      </c>
      <c r="C4" s="36" t="s">
        <v>194</v>
      </c>
      <c r="D4" s="36" t="s">
        <v>833</v>
      </c>
      <c r="E4" s="42" t="s">
        <v>155</v>
      </c>
      <c r="F4" s="42" t="s">
        <v>834</v>
      </c>
      <c r="G4" s="42" t="s">
        <v>157</v>
      </c>
      <c r="H4" s="78" t="s">
        <v>158</v>
      </c>
      <c r="I4" s="79" t="s">
        <v>158</v>
      </c>
      <c r="J4" s="80" t="s">
        <v>158</v>
      </c>
      <c r="K4" s="93" t="s">
        <v>154</v>
      </c>
      <c r="L4" s="42" t="s">
        <v>159</v>
      </c>
    </row>
  </sheetData>
  <mergeCells count="10">
    <mergeCell ref="A1:A3"/>
    <mergeCell ref="B1:B3"/>
    <mergeCell ref="C1:C3"/>
    <mergeCell ref="D1:L1"/>
    <mergeCell ref="D2:D3"/>
    <mergeCell ref="E2:E3"/>
    <mergeCell ref="F2:F3"/>
    <mergeCell ref="G2:G3"/>
    <mergeCell ref="H2:J2"/>
    <mergeCell ref="K2:L2"/>
  </mergeCells>
  <conditionalFormatting sqref="A4:L4">
    <cfRule type="containsBlanks" dxfId="3"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758BD742-150D-4784-8DE7-09B2408F892E}">
          <x14:formula1>
            <xm:f>Datos!$AA$9:$AA$11</xm:f>
          </x14:formula1>
          <xm:sqref>G4</xm:sqref>
        </x14:dataValidation>
        <x14:dataValidation type="list" allowBlank="1" showInputMessage="1" showErrorMessage="1" xr:uid="{726CFC22-9C11-4C7B-A179-351DCC6967D6}">
          <x14:formula1>
            <xm:f>Datos!$Z$9:$Z$11</xm:f>
          </x14:formula1>
          <xm:sqref>E4</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87ADD-A3EA-48BB-B6CD-4E61A7AB5773}">
  <dimension ref="A1:L6"/>
  <sheetViews>
    <sheetView workbookViewId="0">
      <selection activeCell="G6" sqref="G6"/>
    </sheetView>
  </sheetViews>
  <sheetFormatPr baseColWidth="10" defaultRowHeight="15"/>
  <cols>
    <col min="1" max="1" width="15.28515625" bestFit="1" customWidth="1"/>
    <col min="2" max="2" width="35.28515625" bestFit="1" customWidth="1"/>
    <col min="3" max="3" width="49.5703125" customWidth="1"/>
    <col min="4" max="4" width="31.140625" customWidth="1"/>
    <col min="5" max="5" width="14" bestFit="1" customWidth="1"/>
    <col min="6" max="6" width="25.5703125" bestFit="1" customWidth="1"/>
    <col min="7" max="7" width="25.42578125" customWidth="1"/>
    <col min="8" max="8" width="8.7109375" bestFit="1" customWidth="1"/>
    <col min="9" max="9" width="10.140625" bestFit="1" customWidth="1"/>
    <col min="10" max="10" width="10" bestFit="1" customWidth="1"/>
    <col min="11" max="12" width="21.42578125"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30.75" thickBot="1">
      <c r="A3" s="146"/>
      <c r="B3" s="149"/>
      <c r="C3" s="151"/>
      <c r="D3" s="200"/>
      <c r="E3" s="202"/>
      <c r="F3" s="202"/>
      <c r="G3" s="202"/>
      <c r="H3" s="11" t="s">
        <v>121</v>
      </c>
      <c r="I3" s="11" t="s">
        <v>122</v>
      </c>
      <c r="J3" s="11" t="s">
        <v>123</v>
      </c>
      <c r="K3" s="11" t="s">
        <v>124</v>
      </c>
      <c r="L3" s="76" t="s">
        <v>94</v>
      </c>
    </row>
    <row r="4" spans="1:12" ht="120.75" thickBot="1">
      <c r="A4" s="107" t="s">
        <v>198</v>
      </c>
      <c r="B4" s="36" t="s">
        <v>199</v>
      </c>
      <c r="C4" s="36" t="s">
        <v>200</v>
      </c>
      <c r="D4" s="36" t="s">
        <v>837</v>
      </c>
      <c r="E4" s="42" t="s">
        <v>155</v>
      </c>
      <c r="F4" s="42" t="s">
        <v>834</v>
      </c>
      <c r="G4" s="42" t="s">
        <v>271</v>
      </c>
      <c r="H4" s="78" t="s">
        <v>158</v>
      </c>
      <c r="I4" s="79" t="s">
        <v>158</v>
      </c>
      <c r="J4" s="80" t="s">
        <v>158</v>
      </c>
      <c r="K4" s="93" t="s">
        <v>154</v>
      </c>
      <c r="L4" s="42" t="s">
        <v>159</v>
      </c>
    </row>
    <row r="5" spans="1:12" ht="120.75" thickBot="1">
      <c r="A5" s="107" t="s">
        <v>198</v>
      </c>
      <c r="B5" s="36" t="s">
        <v>199</v>
      </c>
      <c r="C5" s="36" t="s">
        <v>200</v>
      </c>
      <c r="D5" s="36" t="s">
        <v>838</v>
      </c>
      <c r="E5" s="42" t="s">
        <v>155</v>
      </c>
      <c r="F5" s="42" t="s">
        <v>839</v>
      </c>
      <c r="G5" s="42" t="s">
        <v>271</v>
      </c>
      <c r="H5" s="78" t="s">
        <v>158</v>
      </c>
      <c r="I5" s="79" t="s">
        <v>158</v>
      </c>
      <c r="J5" s="80" t="s">
        <v>158</v>
      </c>
      <c r="K5" s="93" t="s">
        <v>154</v>
      </c>
      <c r="L5" s="42" t="s">
        <v>159</v>
      </c>
    </row>
    <row r="6" spans="1:12" ht="120">
      <c r="A6" s="107" t="s">
        <v>198</v>
      </c>
      <c r="B6" s="36" t="s">
        <v>199</v>
      </c>
      <c r="C6" s="36" t="s">
        <v>200</v>
      </c>
      <c r="D6" s="36" t="s">
        <v>840</v>
      </c>
      <c r="E6" s="42" t="s">
        <v>155</v>
      </c>
      <c r="F6" s="42" t="s">
        <v>841</v>
      </c>
      <c r="G6" s="42" t="s">
        <v>157</v>
      </c>
      <c r="H6" s="78" t="s">
        <v>158</v>
      </c>
      <c r="I6" s="79" t="s">
        <v>158</v>
      </c>
      <c r="J6" s="80" t="s">
        <v>158</v>
      </c>
      <c r="K6" s="93" t="s">
        <v>154</v>
      </c>
      <c r="L6" s="42" t="s">
        <v>159</v>
      </c>
    </row>
  </sheetData>
  <mergeCells count="10">
    <mergeCell ref="D1:L1"/>
    <mergeCell ref="G2:G3"/>
    <mergeCell ref="H2:J2"/>
    <mergeCell ref="K2:L2"/>
    <mergeCell ref="A1:A3"/>
    <mergeCell ref="B1:B3"/>
    <mergeCell ref="D2:D3"/>
    <mergeCell ref="E2:E3"/>
    <mergeCell ref="F2:F3"/>
    <mergeCell ref="C1:C3"/>
  </mergeCells>
  <conditionalFormatting sqref="A4:L6">
    <cfRule type="containsBlanks" dxfId="2"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B49578E4-4415-411A-8906-D613E019558E}">
          <x14:formula1>
            <xm:f>Datos!$Z$9:$Z$11</xm:f>
          </x14:formula1>
          <xm:sqref>E4:E6</xm:sqref>
        </x14:dataValidation>
        <x14:dataValidation type="list" allowBlank="1" showInputMessage="1" showErrorMessage="1" xr:uid="{E53D24AE-4D95-4521-B07A-F206E56DF85D}">
          <x14:formula1>
            <xm:f>Datos!$AA$9:$AA$11</xm:f>
          </x14:formula1>
          <xm:sqref>G4:G6</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CB5A36-C467-4EE4-BE07-37ADC661CE95}">
  <dimension ref="A1:L5"/>
  <sheetViews>
    <sheetView workbookViewId="0">
      <selection sqref="A1:L4"/>
    </sheetView>
  </sheetViews>
  <sheetFormatPr baseColWidth="10" defaultRowHeight="15"/>
  <cols>
    <col min="1" max="3" width="29.85546875" customWidth="1"/>
    <col min="4" max="4" width="28.42578125" customWidth="1"/>
    <col min="5" max="5" width="14" bestFit="1" customWidth="1"/>
    <col min="6" max="6" width="25.5703125" bestFit="1" customWidth="1"/>
    <col min="7" max="7" width="23.7109375" customWidth="1"/>
    <col min="8" max="8" width="8.7109375" bestFit="1" customWidth="1"/>
    <col min="9" max="9" width="10.140625" bestFit="1" customWidth="1"/>
    <col min="10" max="10" width="11.28515625" bestFit="1" customWidth="1"/>
    <col min="11" max="12" width="22.5703125"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30.75" thickBot="1">
      <c r="A3" s="146"/>
      <c r="B3" s="149"/>
      <c r="C3" s="151"/>
      <c r="D3" s="200"/>
      <c r="E3" s="202"/>
      <c r="F3" s="202"/>
      <c r="G3" s="202"/>
      <c r="H3" s="11" t="s">
        <v>121</v>
      </c>
      <c r="I3" s="11" t="s">
        <v>122</v>
      </c>
      <c r="J3" s="11" t="s">
        <v>123</v>
      </c>
      <c r="K3" s="11" t="s">
        <v>124</v>
      </c>
      <c r="L3" s="76" t="s">
        <v>94</v>
      </c>
    </row>
    <row r="4" spans="1:12" ht="73.5" customHeight="1" thickBot="1">
      <c r="A4" s="107" t="s">
        <v>203</v>
      </c>
      <c r="B4" s="36" t="s">
        <v>204</v>
      </c>
      <c r="C4" s="36" t="s">
        <v>205</v>
      </c>
      <c r="D4" s="36" t="s">
        <v>842</v>
      </c>
      <c r="E4" s="42" t="s">
        <v>155</v>
      </c>
      <c r="F4" s="42" t="s">
        <v>843</v>
      </c>
      <c r="G4" s="42" t="s">
        <v>271</v>
      </c>
      <c r="H4" s="78" t="s">
        <v>158</v>
      </c>
      <c r="I4" s="79" t="s">
        <v>158</v>
      </c>
      <c r="J4" s="80" t="s">
        <v>158</v>
      </c>
      <c r="K4" s="93" t="s">
        <v>154</v>
      </c>
      <c r="L4" s="42" t="s">
        <v>159</v>
      </c>
    </row>
    <row r="5" spans="1:12" ht="60">
      <c r="A5" s="107" t="s">
        <v>203</v>
      </c>
      <c r="B5" s="36" t="s">
        <v>204</v>
      </c>
      <c r="C5" s="36" t="s">
        <v>205</v>
      </c>
      <c r="D5" s="36" t="s">
        <v>844</v>
      </c>
      <c r="E5" s="42" t="s">
        <v>155</v>
      </c>
      <c r="F5" s="42" t="s">
        <v>845</v>
      </c>
      <c r="G5" s="42" t="s">
        <v>271</v>
      </c>
      <c r="H5" s="78" t="s">
        <v>158</v>
      </c>
      <c r="I5" s="79" t="s">
        <v>158</v>
      </c>
      <c r="J5" s="80" t="s">
        <v>158</v>
      </c>
      <c r="K5" s="93" t="s">
        <v>154</v>
      </c>
      <c r="L5" s="42" t="s">
        <v>159</v>
      </c>
    </row>
  </sheetData>
  <mergeCells count="10">
    <mergeCell ref="A1:A3"/>
    <mergeCell ref="B1:B3"/>
    <mergeCell ref="C1:C3"/>
    <mergeCell ref="D1:L1"/>
    <mergeCell ref="D2:D3"/>
    <mergeCell ref="E2:E3"/>
    <mergeCell ref="F2:F3"/>
    <mergeCell ref="G2:G3"/>
    <mergeCell ref="H2:J2"/>
    <mergeCell ref="K2:L2"/>
  </mergeCells>
  <conditionalFormatting sqref="A4:L5">
    <cfRule type="containsBlanks" dxfId="1"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6ABD7DB-F880-4953-87E7-B85CCC9AE49F}">
          <x14:formula1>
            <xm:f>Datos!$Z$9:$Z$11</xm:f>
          </x14:formula1>
          <xm:sqref>E4:E5</xm:sqref>
        </x14:dataValidation>
        <x14:dataValidation type="list" allowBlank="1" showInputMessage="1" showErrorMessage="1" xr:uid="{5D0BA7F8-1A63-420E-AB9D-551B9AE80578}">
          <x14:formula1>
            <xm:f>Datos!$AA$9:$AA$11</xm:f>
          </x14:formula1>
          <xm:sqref>G4:G5</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D67E76-E3AE-4F05-8717-E685C956CB8C}">
  <dimension ref="A1:L4"/>
  <sheetViews>
    <sheetView workbookViewId="0">
      <selection activeCell="D11" sqref="D11"/>
    </sheetView>
  </sheetViews>
  <sheetFormatPr baseColWidth="10" defaultRowHeight="15"/>
  <cols>
    <col min="1" max="1" width="15.28515625" bestFit="1" customWidth="1"/>
    <col min="2" max="2" width="19.140625" bestFit="1" customWidth="1"/>
    <col min="3" max="3" width="58.85546875" customWidth="1"/>
    <col min="4" max="4" width="33.28515625" customWidth="1"/>
    <col min="5" max="5" width="14" bestFit="1" customWidth="1"/>
    <col min="6" max="6" width="25.5703125" bestFit="1" customWidth="1"/>
    <col min="7" max="7" width="23.42578125" customWidth="1"/>
    <col min="8" max="8" width="8.7109375" bestFit="1" customWidth="1"/>
    <col min="9" max="9" width="10.140625" bestFit="1" customWidth="1"/>
    <col min="10" max="10" width="11.28515625" bestFit="1" customWidth="1"/>
    <col min="11" max="12" width="30.5703125" customWidth="1"/>
  </cols>
  <sheetData>
    <row r="1" spans="1:12">
      <c r="A1" s="144" t="s">
        <v>2</v>
      </c>
      <c r="B1" s="147" t="s">
        <v>4</v>
      </c>
      <c r="C1" s="150" t="s">
        <v>105</v>
      </c>
      <c r="D1" s="162" t="s">
        <v>110</v>
      </c>
      <c r="E1" s="163"/>
      <c r="F1" s="163"/>
      <c r="G1" s="163"/>
      <c r="H1" s="163"/>
      <c r="I1" s="163"/>
      <c r="J1" s="163"/>
      <c r="K1" s="163"/>
      <c r="L1" s="164"/>
    </row>
    <row r="2" spans="1:12">
      <c r="A2" s="145"/>
      <c r="B2" s="148"/>
      <c r="C2" s="151"/>
      <c r="D2" s="199" t="s">
        <v>80</v>
      </c>
      <c r="E2" s="201" t="s">
        <v>111</v>
      </c>
      <c r="F2" s="201" t="s">
        <v>84</v>
      </c>
      <c r="G2" s="201" t="s">
        <v>86</v>
      </c>
      <c r="H2" s="195" t="s">
        <v>88</v>
      </c>
      <c r="I2" s="166"/>
      <c r="J2" s="196"/>
      <c r="K2" s="195" t="s">
        <v>112</v>
      </c>
      <c r="L2" s="167"/>
    </row>
    <row r="3" spans="1:12" ht="30.75" thickBot="1">
      <c r="A3" s="146"/>
      <c r="B3" s="149"/>
      <c r="C3" s="151"/>
      <c r="D3" s="200"/>
      <c r="E3" s="202"/>
      <c r="F3" s="202"/>
      <c r="G3" s="202"/>
      <c r="H3" s="11" t="s">
        <v>121</v>
      </c>
      <c r="I3" s="11" t="s">
        <v>122</v>
      </c>
      <c r="J3" s="11" t="s">
        <v>123</v>
      </c>
      <c r="K3" s="11" t="s">
        <v>124</v>
      </c>
      <c r="L3" s="76" t="s">
        <v>94</v>
      </c>
    </row>
    <row r="4" spans="1:12" ht="195">
      <c r="A4" s="107" t="s">
        <v>218</v>
      </c>
      <c r="B4" s="36" t="s">
        <v>219</v>
      </c>
      <c r="C4" s="36" t="s">
        <v>220</v>
      </c>
      <c r="D4" s="36" t="s">
        <v>829</v>
      </c>
      <c r="E4" s="42" t="s">
        <v>155</v>
      </c>
      <c r="F4" s="42" t="s">
        <v>830</v>
      </c>
      <c r="G4" s="42" t="s">
        <v>271</v>
      </c>
      <c r="H4" s="78" t="s">
        <v>158</v>
      </c>
      <c r="I4" s="79" t="s">
        <v>158</v>
      </c>
      <c r="J4" s="80" t="s">
        <v>158</v>
      </c>
      <c r="K4" s="93" t="s">
        <v>154</v>
      </c>
      <c r="L4" s="42" t="s">
        <v>159</v>
      </c>
    </row>
  </sheetData>
  <mergeCells count="10">
    <mergeCell ref="A1:A3"/>
    <mergeCell ref="B1:B3"/>
    <mergeCell ref="C1:C3"/>
    <mergeCell ref="D1:L1"/>
    <mergeCell ref="D2:D3"/>
    <mergeCell ref="E2:E3"/>
    <mergeCell ref="F2:F3"/>
    <mergeCell ref="G2:G3"/>
    <mergeCell ref="H2:J2"/>
    <mergeCell ref="K2:L2"/>
  </mergeCells>
  <conditionalFormatting sqref="A4:L4">
    <cfRule type="containsBlanks" dxfId="0" priority="1">
      <formula>LEN(TRIM(A4))=0</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2">
        <x14:dataValidation type="list" allowBlank="1" showInputMessage="1" showErrorMessage="1" xr:uid="{6675AA50-18C4-4595-AE02-C1749DECC355}">
          <x14:formula1>
            <xm:f>Datos!$Z$9:$Z$11</xm:f>
          </x14:formula1>
          <xm:sqref>E4</xm:sqref>
        </x14:dataValidation>
        <x14:dataValidation type="list" allowBlank="1" showInputMessage="1" showErrorMessage="1" xr:uid="{B91884EE-37E1-4FB6-AB3D-24FD9D55516E}">
          <x14:formula1>
            <xm:f>Datos!$AA$9:$AA$11</xm:f>
          </x14:formula1>
          <xm:sqref>G4</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2"/>
  <dimension ref="B3:AA47"/>
  <sheetViews>
    <sheetView topLeftCell="A13" zoomScale="90" zoomScaleNormal="90" workbookViewId="0">
      <selection activeCell="D12" sqref="D12"/>
    </sheetView>
  </sheetViews>
  <sheetFormatPr baseColWidth="10" defaultColWidth="11.42578125" defaultRowHeight="18.75"/>
  <cols>
    <col min="1" max="1" width="11.42578125" style="14"/>
    <col min="2" max="3" width="12" style="14" customWidth="1"/>
    <col min="4" max="13" width="11.42578125" style="14"/>
    <col min="14" max="14" width="19.7109375" style="14" bestFit="1" customWidth="1"/>
    <col min="15" max="15" width="19.7109375" style="14" customWidth="1"/>
    <col min="16" max="16" width="17.7109375" style="14" bestFit="1" customWidth="1"/>
    <col min="17" max="17" width="22.28515625" style="14" bestFit="1" customWidth="1"/>
    <col min="18" max="18" width="16.5703125" style="14" customWidth="1"/>
    <col min="19" max="19" width="25.42578125" style="14" customWidth="1"/>
    <col min="20" max="20" width="11.42578125" style="14"/>
    <col min="21" max="21" width="38.42578125" style="14" customWidth="1"/>
    <col min="22" max="25" width="11.42578125" style="14"/>
    <col min="26" max="26" width="15.140625" style="14" customWidth="1"/>
    <col min="27" max="27" width="13.7109375" style="14" customWidth="1"/>
    <col min="28" max="16384" width="11.42578125" style="14"/>
  </cols>
  <sheetData>
    <row r="3" spans="2:27">
      <c r="B3" s="14" t="s">
        <v>610</v>
      </c>
      <c r="C3" s="14" t="s">
        <v>611</v>
      </c>
    </row>
    <row r="4" spans="2:27">
      <c r="B4" s="14" t="s">
        <v>150</v>
      </c>
      <c r="C4" s="14">
        <v>4</v>
      </c>
    </row>
    <row r="5" spans="2:27">
      <c r="B5" s="14" t="s">
        <v>149</v>
      </c>
      <c r="C5" s="14">
        <v>2</v>
      </c>
    </row>
    <row r="6" spans="2:27" ht="19.5" thickBot="1">
      <c r="B6" s="14" t="s">
        <v>283</v>
      </c>
      <c r="C6" s="14">
        <v>1</v>
      </c>
      <c r="E6" s="14" t="s">
        <v>612</v>
      </c>
    </row>
    <row r="7" spans="2:27">
      <c r="E7" s="14" t="s">
        <v>613</v>
      </c>
      <c r="F7" s="15">
        <v>4</v>
      </c>
      <c r="G7" s="16">
        <v>3</v>
      </c>
      <c r="H7" s="17">
        <v>2</v>
      </c>
      <c r="M7" s="18" t="s">
        <v>614</v>
      </c>
      <c r="N7" s="18" t="s">
        <v>615</v>
      </c>
      <c r="O7" s="14" t="s">
        <v>616</v>
      </c>
      <c r="P7" s="14" t="s">
        <v>617</v>
      </c>
      <c r="Q7" s="14" t="s">
        <v>618</v>
      </c>
      <c r="R7" s="14" t="s">
        <v>44</v>
      </c>
      <c r="S7" s="14" t="s">
        <v>46</v>
      </c>
      <c r="T7" s="14" t="s">
        <v>619</v>
      </c>
      <c r="U7" s="14" t="s">
        <v>50</v>
      </c>
      <c r="V7" s="14" t="s">
        <v>52</v>
      </c>
      <c r="W7" s="14" t="s">
        <v>620</v>
      </c>
      <c r="X7" s="14" t="s">
        <v>621</v>
      </c>
      <c r="Y7" s="14" t="s">
        <v>75</v>
      </c>
    </row>
    <row r="8" spans="2:27">
      <c r="B8" s="14" t="s">
        <v>622</v>
      </c>
      <c r="C8" s="14" t="s">
        <v>611</v>
      </c>
      <c r="E8" s="14" t="s">
        <v>623</v>
      </c>
      <c r="F8" s="19">
        <v>5</v>
      </c>
      <c r="G8" s="20">
        <v>4</v>
      </c>
      <c r="H8" s="21">
        <v>3</v>
      </c>
      <c r="M8" s="18" t="s">
        <v>624</v>
      </c>
      <c r="N8" s="18" t="s">
        <v>578</v>
      </c>
      <c r="O8" s="14" t="s">
        <v>625</v>
      </c>
      <c r="P8" s="14" t="s">
        <v>626</v>
      </c>
      <c r="Q8" s="14" t="s">
        <v>608</v>
      </c>
      <c r="R8" s="14" t="s">
        <v>139</v>
      </c>
      <c r="S8" s="22" t="s">
        <v>139</v>
      </c>
      <c r="T8" s="14" t="s">
        <v>142</v>
      </c>
      <c r="U8" s="14" t="s">
        <v>139</v>
      </c>
      <c r="V8" s="14" t="s">
        <v>144</v>
      </c>
      <c r="W8" s="14" t="s">
        <v>148</v>
      </c>
      <c r="X8" s="14" t="s">
        <v>152</v>
      </c>
      <c r="Y8" s="14" t="s">
        <v>153</v>
      </c>
      <c r="Z8" s="14" t="s">
        <v>627</v>
      </c>
      <c r="AA8" s="14" t="s">
        <v>628</v>
      </c>
    </row>
    <row r="9" spans="2:27" ht="38.25" thickBot="1">
      <c r="B9" s="14" t="s">
        <v>150</v>
      </c>
      <c r="C9" s="14">
        <v>1</v>
      </c>
      <c r="E9" s="14" t="s">
        <v>629</v>
      </c>
      <c r="F9" s="23">
        <v>6</v>
      </c>
      <c r="G9" s="24">
        <v>5</v>
      </c>
      <c r="H9" s="25">
        <v>4</v>
      </c>
      <c r="M9" s="18" t="s">
        <v>128</v>
      </c>
      <c r="N9" s="18" t="s">
        <v>630</v>
      </c>
      <c r="O9" s="14" t="s">
        <v>625</v>
      </c>
      <c r="P9" s="14" t="s">
        <v>134</v>
      </c>
      <c r="Q9" s="14" t="s">
        <v>140</v>
      </c>
      <c r="R9" s="14" t="s">
        <v>141</v>
      </c>
      <c r="S9" s="22" t="s">
        <v>631</v>
      </c>
      <c r="T9" s="14" t="s">
        <v>602</v>
      </c>
      <c r="U9" s="26" t="s">
        <v>632</v>
      </c>
      <c r="V9" s="14" t="s">
        <v>173</v>
      </c>
      <c r="W9" s="14" t="s">
        <v>207</v>
      </c>
      <c r="X9" s="14" t="s">
        <v>633</v>
      </c>
      <c r="Y9" s="14" t="s">
        <v>634</v>
      </c>
      <c r="Z9" s="14" t="s">
        <v>155</v>
      </c>
      <c r="AA9" s="14" t="s">
        <v>157</v>
      </c>
    </row>
    <row r="10" spans="2:27" ht="37.5">
      <c r="B10" s="14" t="s">
        <v>149</v>
      </c>
      <c r="C10" s="14">
        <v>2.5</v>
      </c>
      <c r="F10" s="14" t="s">
        <v>629</v>
      </c>
      <c r="G10" s="14" t="s">
        <v>623</v>
      </c>
      <c r="H10" s="14" t="s">
        <v>613</v>
      </c>
      <c r="I10" s="14" t="s">
        <v>635</v>
      </c>
      <c r="M10" s="18" t="s">
        <v>636</v>
      </c>
      <c r="N10" s="18" t="s">
        <v>129</v>
      </c>
      <c r="O10" s="14" t="s">
        <v>175</v>
      </c>
      <c r="P10" s="27" t="s">
        <v>637</v>
      </c>
      <c r="Q10" s="14" t="s">
        <v>183</v>
      </c>
      <c r="R10" s="14" t="s">
        <v>638</v>
      </c>
      <c r="S10" s="22" t="s">
        <v>639</v>
      </c>
      <c r="U10" s="26" t="s">
        <v>640</v>
      </c>
      <c r="V10" s="14" t="s">
        <v>602</v>
      </c>
      <c r="W10" s="14" t="s">
        <v>174</v>
      </c>
      <c r="X10" s="14" t="s">
        <v>641</v>
      </c>
      <c r="Y10" s="14" t="s">
        <v>642</v>
      </c>
      <c r="Z10" s="14" t="s">
        <v>176</v>
      </c>
      <c r="AA10" s="14" t="s">
        <v>271</v>
      </c>
    </row>
    <row r="11" spans="2:27" ht="37.5">
      <c r="B11" s="14" t="s">
        <v>283</v>
      </c>
      <c r="C11" s="14">
        <v>3</v>
      </c>
      <c r="M11" s="18" t="s">
        <v>643</v>
      </c>
      <c r="N11" s="18" t="s">
        <v>644</v>
      </c>
      <c r="O11" s="14" t="s">
        <v>175</v>
      </c>
      <c r="Q11" s="14" t="s">
        <v>645</v>
      </c>
      <c r="R11" s="14" t="s">
        <v>585</v>
      </c>
      <c r="S11" s="22" t="s">
        <v>646</v>
      </c>
      <c r="U11" s="26" t="s">
        <v>143</v>
      </c>
      <c r="W11" s="27" t="s">
        <v>175</v>
      </c>
      <c r="X11" s="14" t="s">
        <v>647</v>
      </c>
      <c r="Y11" s="14" t="s">
        <v>648</v>
      </c>
      <c r="Z11" s="14" t="s">
        <v>649</v>
      </c>
      <c r="AA11" s="14" t="s">
        <v>247</v>
      </c>
    </row>
    <row r="12" spans="2:27" ht="206.25">
      <c r="M12" s="18" t="s">
        <v>175</v>
      </c>
      <c r="N12" s="18" t="s">
        <v>650</v>
      </c>
      <c r="O12" s="14" t="s">
        <v>175</v>
      </c>
      <c r="R12" s="14" t="s">
        <v>651</v>
      </c>
      <c r="S12" s="22" t="s">
        <v>652</v>
      </c>
      <c r="U12" s="26" t="s">
        <v>653</v>
      </c>
      <c r="X12" s="14" t="s">
        <v>175</v>
      </c>
      <c r="Y12" s="14" t="s">
        <v>654</v>
      </c>
    </row>
    <row r="13" spans="2:27" ht="75">
      <c r="B13" s="14" t="s">
        <v>655</v>
      </c>
      <c r="C13" s="14" t="s">
        <v>656</v>
      </c>
      <c r="D13" s="14" t="s">
        <v>611</v>
      </c>
      <c r="J13" s="14" t="s">
        <v>657</v>
      </c>
      <c r="L13" s="14" t="s">
        <v>75</v>
      </c>
      <c r="M13" s="18"/>
      <c r="N13" s="18" t="s">
        <v>593</v>
      </c>
      <c r="O13" s="14" t="s">
        <v>175</v>
      </c>
      <c r="S13" s="22" t="s">
        <v>658</v>
      </c>
      <c r="U13" s="26"/>
      <c r="Y13" s="14" t="s">
        <v>659</v>
      </c>
    </row>
    <row r="14" spans="2:27" ht="37.5">
      <c r="B14" s="14" t="s">
        <v>660</v>
      </c>
      <c r="C14" s="14" t="s">
        <v>150</v>
      </c>
      <c r="D14" s="14">
        <v>1</v>
      </c>
      <c r="J14" s="14" t="s">
        <v>152</v>
      </c>
      <c r="L14" s="14" t="s">
        <v>661</v>
      </c>
      <c r="M14" s="18"/>
      <c r="N14" s="18" t="s">
        <v>662</v>
      </c>
      <c r="O14" s="14" t="s">
        <v>175</v>
      </c>
      <c r="S14" s="22" t="s">
        <v>663</v>
      </c>
      <c r="Y14" s="14" t="s">
        <v>175</v>
      </c>
    </row>
    <row r="15" spans="2:27" ht="56.25">
      <c r="B15" s="14" t="s">
        <v>140</v>
      </c>
      <c r="C15" s="14" t="s">
        <v>149</v>
      </c>
      <c r="D15" s="14">
        <v>2</v>
      </c>
      <c r="I15" s="14" t="s">
        <v>146</v>
      </c>
      <c r="J15" s="14" t="s">
        <v>633</v>
      </c>
      <c r="L15" s="14" t="s">
        <v>664</v>
      </c>
      <c r="M15" s="18"/>
      <c r="N15" s="18" t="s">
        <v>665</v>
      </c>
      <c r="O15" s="14" t="s">
        <v>175</v>
      </c>
      <c r="S15" s="22" t="s">
        <v>666</v>
      </c>
    </row>
    <row r="16" spans="2:27" ht="56.25">
      <c r="B16" s="14" t="s">
        <v>608</v>
      </c>
      <c r="C16" s="14" t="s">
        <v>283</v>
      </c>
      <c r="D16" s="14">
        <v>3</v>
      </c>
      <c r="I16" s="14" t="s">
        <v>147</v>
      </c>
      <c r="L16" s="14" t="s">
        <v>667</v>
      </c>
      <c r="S16" s="22" t="s">
        <v>668</v>
      </c>
    </row>
    <row r="17" spans="2:19">
      <c r="B17" s="14" t="s">
        <v>669</v>
      </c>
      <c r="I17" s="14" t="s">
        <v>175</v>
      </c>
      <c r="L17" s="14" t="s">
        <v>670</v>
      </c>
      <c r="S17" s="22" t="s">
        <v>671</v>
      </c>
    </row>
    <row r="18" spans="2:19">
      <c r="B18" s="14" t="s">
        <v>183</v>
      </c>
      <c r="L18" s="14" t="s">
        <v>175</v>
      </c>
    </row>
    <row r="20" spans="2:19">
      <c r="C20" s="14" t="s">
        <v>672</v>
      </c>
    </row>
    <row r="22" spans="2:19">
      <c r="G22" s="28"/>
    </row>
    <row r="26" spans="2:19">
      <c r="B26" s="14" t="s">
        <v>44</v>
      </c>
    </row>
    <row r="27" spans="2:19">
      <c r="B27" s="14" t="s">
        <v>139</v>
      </c>
    </row>
    <row r="28" spans="2:19">
      <c r="B28" s="14" t="s">
        <v>141</v>
      </c>
    </row>
    <row r="29" spans="2:19">
      <c r="B29" s="14" t="s">
        <v>638</v>
      </c>
    </row>
    <row r="30" spans="2:19">
      <c r="B30" s="14" t="s">
        <v>585</v>
      </c>
    </row>
    <row r="32" spans="2:19">
      <c r="B32" s="14" t="s">
        <v>46</v>
      </c>
    </row>
    <row r="33" spans="2:2">
      <c r="B33" s="14" t="s">
        <v>139</v>
      </c>
    </row>
    <row r="34" spans="2:2">
      <c r="B34" s="14" t="s">
        <v>631</v>
      </c>
    </row>
    <row r="35" spans="2:2">
      <c r="B35" s="14" t="s">
        <v>639</v>
      </c>
    </row>
    <row r="36" spans="2:2">
      <c r="B36" s="14" t="s">
        <v>646</v>
      </c>
    </row>
    <row r="37" spans="2:2">
      <c r="B37" s="14" t="s">
        <v>652</v>
      </c>
    </row>
    <row r="38" spans="2:2">
      <c r="B38" s="14" t="s">
        <v>658</v>
      </c>
    </row>
    <row r="39" spans="2:2">
      <c r="B39" s="14" t="s">
        <v>663</v>
      </c>
    </row>
    <row r="40" spans="2:2">
      <c r="B40" s="14" t="s">
        <v>666</v>
      </c>
    </row>
    <row r="41" spans="2:2">
      <c r="B41" s="14" t="s">
        <v>668</v>
      </c>
    </row>
    <row r="42" spans="2:2">
      <c r="B42" s="14" t="s">
        <v>671</v>
      </c>
    </row>
    <row r="44" spans="2:2">
      <c r="B44" s="14" t="s">
        <v>52</v>
      </c>
    </row>
    <row r="45" spans="2:2">
      <c r="B45" s="14" t="s">
        <v>144</v>
      </c>
    </row>
    <row r="46" spans="2:2">
      <c r="B46" s="14" t="s">
        <v>173</v>
      </c>
    </row>
    <row r="47" spans="2:2">
      <c r="B47" s="14" t="s">
        <v>602</v>
      </c>
    </row>
  </sheetData>
  <sortState xmlns:xlrd2="http://schemas.microsoft.com/office/spreadsheetml/2017/richdata2" ref="N8:N15">
    <sortCondition ref="N8:N15"/>
  </sortState>
  <pageMargins left="0.7" right="0.7" top="0.75" bottom="0.75" header="0.3" footer="0.3"/>
  <pageSetup orientation="portrait" r:id="rId1"/>
  <tableParts count="3">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2F58069E46E04640BA83E6FC8632CF56" ma:contentTypeVersion="15" ma:contentTypeDescription="Crear nuevo documento." ma:contentTypeScope="" ma:versionID="a44cced2cbff6f5008e8a3429cf92d2b">
  <xsd:schema xmlns:xsd="http://www.w3.org/2001/XMLSchema" xmlns:xs="http://www.w3.org/2001/XMLSchema" xmlns:p="http://schemas.microsoft.com/office/2006/metadata/properties" xmlns:ns2="980f69fd-e8b9-4a56-8c7a-9254feb4ab48" xmlns:ns3="c2f0caee-9867-4a97-bdf7-64e6d9884b75" targetNamespace="http://schemas.microsoft.com/office/2006/metadata/properties" ma:root="true" ma:fieldsID="d154f6100d9100c57dd86e4ac97d2a86" ns2:_="" ns3:_="">
    <xsd:import namespace="980f69fd-e8b9-4a56-8c7a-9254feb4ab48"/>
    <xsd:import namespace="c2f0caee-9867-4a97-bdf7-64e6d9884b75"/>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80f69fd-e8b9-4a56-8c7a-9254feb4ab4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Etiquetas de imagen" ma:readOnly="false" ma:fieldId="{5cf76f15-5ced-4ddc-b409-7134ff3c332f}" ma:taxonomyMulti="true" ma:sspId="1310d8ee-99bf-4ea4-9dbe-e9e068685e8f"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Location" ma:index="21" nillable="true" ma:displayName="Location" ma:description="" ma:indexed="true" ma:internalName="MediaServiceLocation"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c2f0caee-9867-4a97-bdf7-64e6d9884b75" elementFormDefault="qualified">
    <xsd:import namespace="http://schemas.microsoft.com/office/2006/documentManagement/types"/>
    <xsd:import namespace="http://schemas.microsoft.com/office/infopath/2007/PartnerControls"/>
    <xsd:element name="SharedWithUsers" ma:index="12"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Detalles de uso compartido" ma:internalName="SharedWithDetails" ma:readOnly="true">
      <xsd:simpleType>
        <xsd:restriction base="dms:Note">
          <xsd:maxLength value="255"/>
        </xsd:restriction>
      </xsd:simpleType>
    </xsd:element>
    <xsd:element name="TaxCatchAll" ma:index="16" nillable="true" ma:displayName="Taxonomy Catch All Column" ma:hidden="true" ma:list="{caf5caa7-1faa-4a60-a90a-40ad149ae20b}" ma:internalName="TaxCatchAll" ma:showField="CatchAllData" ma:web="c2f0caee-9867-4a97-bdf7-64e6d9884b75">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2f0caee-9867-4a97-bdf7-64e6d9884b75" xsi:nil="true"/>
    <lcf76f155ced4ddcb4097134ff3c332f xmlns="980f69fd-e8b9-4a56-8c7a-9254feb4ab48">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EA139401-C8EE-4F85-8AFE-2BABF52E531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80f69fd-e8b9-4a56-8c7a-9254feb4ab48"/>
    <ds:schemaRef ds:uri="c2f0caee-9867-4a97-bdf7-64e6d9884b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AB7C7EA-CFAF-4219-8D5B-78943D796CAD}">
  <ds:schemaRefs>
    <ds:schemaRef ds:uri="http://schemas.microsoft.com/sharepoint/v3/contenttype/forms"/>
  </ds:schemaRefs>
</ds:datastoreItem>
</file>

<file path=customXml/itemProps3.xml><?xml version="1.0" encoding="utf-8"?>
<ds:datastoreItem xmlns:ds="http://schemas.openxmlformats.org/officeDocument/2006/customXml" ds:itemID="{2773BFAB-1B6C-457C-B742-E1AE590CA56A}">
  <ds:schemaRefs>
    <ds:schemaRef ds:uri="http://schemas.microsoft.com/office/2006/metadata/properties"/>
    <ds:schemaRef ds:uri="http://schemas.microsoft.com/office/infopath/2007/PartnerControls"/>
    <ds:schemaRef ds:uri="c2f0caee-9867-4a97-bdf7-64e6d9884b75"/>
    <ds:schemaRef ds:uri="980f69fd-e8b9-4a56-8c7a-9254feb4ab48"/>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INSTRUCCIONES</vt:lpstr>
      <vt:lpstr>ACTIVOS DE INFORMACION</vt:lpstr>
      <vt:lpstr>1.3. Inventario de medidas impu</vt:lpstr>
      <vt:lpstr>1.7. Actuaciones de policia</vt:lpstr>
      <vt:lpstr>1.8. Establecimiento de comerci</vt:lpstr>
      <vt:lpstr>1.9.Reportes de Espacio público</vt:lpstr>
      <vt:lpstr>1.10. Reportes de Obras y urban</vt:lpstr>
      <vt:lpstr>2.1. Base de datos del registro</vt:lpstr>
      <vt:lpstr>Datos</vt:lpstr>
      <vt:lpstr>Hoja1</vt:lpstr>
      <vt:lpstr>'ACTIVOS DE INFORMACION'!Área_de_impresión</vt:lpstr>
      <vt:lpstr>'ACTIVOS DE INFORMACION'!Títulos_a_imprimir</vt:lpstr>
      <vt:lpstr>Valoracion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Yuli Andrea Parra Amaya</dc:creator>
  <cp:keywords/>
  <dc:description/>
  <cp:lastModifiedBy>Sandra Mary Pereira Lizcano</cp:lastModifiedBy>
  <cp:revision/>
  <dcterms:created xsi:type="dcterms:W3CDTF">2017-08-30T20:27:48Z</dcterms:created>
  <dcterms:modified xsi:type="dcterms:W3CDTF">2024-07-22T13:18:18Z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0x0101002F58069E46E04640BA83E6FC8632CF56</vt:lpwstr>
  </property>
  <property fmtid="{D5CDD505-2E9C-101B-9397-08002B2CF9AE}" pid="3" name="MediaServiceImageTags">
    <vt:lpwstr/>
  </property>
</Properties>
</file>