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defaultThemeVersion="124226"/>
  <mc:AlternateContent xmlns:mc="http://schemas.openxmlformats.org/markup-compatibility/2006">
    <mc:Choice Requires="x15">
      <x15ac:absPath xmlns:x15ac="http://schemas.microsoft.com/office/spreadsheetml/2010/11/ac" url="C:\Users\sandra.pereira\Documents\CHPINERO2023\EVIDENCIAS COMPROMISOS JULIO 2023\PAGINA WEB\TRANSPARENCIA\CONSOLIDADOS\"/>
    </mc:Choice>
  </mc:AlternateContent>
  <xr:revisionPtr revIDLastSave="0" documentId="8_{ACFEC534-9AAC-4B17-85F4-41D8794DB1AC}" xr6:coauthVersionLast="47" xr6:coauthVersionMax="47" xr10:uidLastSave="{00000000-0000-0000-0000-000000000000}"/>
  <bookViews>
    <workbookView xWindow="-120" yWindow="-120" windowWidth="29040" windowHeight="15840" activeTab="1" xr2:uid="{00000000-000D-0000-FFFF-FFFF00000000}"/>
  </bookViews>
  <sheets>
    <sheet name="CHAPINERO" sheetId="1" r:id="rId1"/>
    <sheet name="NIVEL DE CUMPLIMIENTO" sheetId="2" r:id="rId2"/>
  </sheets>
  <definedNames>
    <definedName name="_xlnm._FilterDatabase" localSheetId="0" hidden="1">CHAPINERO!$G$7:$M$176</definedName>
    <definedName name="_FilterDatabase_0" localSheetId="0">CHAPINERO!$A$6:$G$175</definedName>
    <definedName name="_FilterDatabase_0_0" localSheetId="0">CHAPINERO!$A$6:$G$175</definedName>
    <definedName name="_FilterDatabase_0_0_0" localSheetId="0">CHAPINERO!$A$6:$G$175</definedName>
    <definedName name="_xlnm.Print_Area" localSheetId="0">CHAPINERO!$A$5:$G$175</definedName>
    <definedName name="Print_Area_0" localSheetId="0">CHAPINERO!$A$5:$G$175</definedName>
    <definedName name="Print_Area_0_0" localSheetId="0">CHAPINERO!$A$5:$G$175</definedName>
    <definedName name="Print_Area_0_0_0" localSheetId="0">CHAPINERO!$A$5:$G$175</definedName>
    <definedName name="Print_Titles_0" localSheetId="0">CHAPINERO!$5:$6</definedName>
    <definedName name="Print_Titles_0_0" localSheetId="0">CHAPINERO!$5:$6</definedName>
    <definedName name="Print_Titles_0_0_0" localSheetId="0">CHAPINERO!#REF!</definedName>
    <definedName name="_xlnm.Print_Titles" localSheetId="0">CHAPINERO!$5:$6</definedName>
    <definedName name="Z_02E5D866_D53A_4EF6_B50C_D3093017D776_.wvu.FilterData" localSheetId="0">CHAPINERO!$A$6:$G$175</definedName>
    <definedName name="Z_1EAEE9B9_E6FE_4188_9E38_7E6D9DDC7F9D_.wvu.FilterData" localSheetId="0">CHAPINERO!$A$6:$G$175</definedName>
    <definedName name="Z_28FA599E_4F80_47B3_A19A_2948FB11B983_.wvu.FilterData" localSheetId="0">CHAPINERO!$A$6:$G$175</definedName>
    <definedName name="Z_390D922C_AF95_4CC3_BEE3_A70589C89D96_.wvu.FilterData" localSheetId="0">CHAPINERO!$A$6:$G$175</definedName>
    <definedName name="Z_6C3DF6E3_8733_497E_82C7_4D8B474FBE11_.wvu.FilterData" localSheetId="0">CHAPINERO!$A$6:$G$175</definedName>
    <definedName name="Z_6C3DF6E3_8733_497E_82C7_4D8B474FBE11_.wvu.PrintArea" localSheetId="0">CHAPINERO!$A:$G</definedName>
    <definedName name="Z_70B9DA2C_3A67_4532_B865_46B164706639_.wvu.FilterData" localSheetId="0">CHAPINERO!$A$6:$G$175</definedName>
    <definedName name="Z_70B9DA2C_3A67_4532_B865_46B164706639_.wvu.PrintArea" localSheetId="0">CHAPINERO!$A:$G</definedName>
    <definedName name="Z_87B5649D_2E35_4724_A804_B6030808A779_.wvu.FilterData" localSheetId="0">CHAPINERO!$A$6:$G$175</definedName>
    <definedName name="Z_BF874B2C_4DFD_4433_81A9_B6E7EAB81C49_.wvu.FilterData" localSheetId="0">CHAPINERO!$A$6:$G$175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13" i="1" l="1"/>
  <c r="L168" i="1"/>
  <c r="L166" i="1"/>
  <c r="L155" i="1"/>
  <c r="L121" i="1"/>
  <c r="L120" i="1"/>
  <c r="L110" i="1"/>
  <c r="L109" i="1"/>
  <c r="L79" i="1"/>
  <c r="L26" i="1"/>
  <c r="L25" i="1"/>
  <c r="L11" i="1"/>
  <c r="L9" i="1"/>
  <c r="L8" i="1"/>
  <c r="L122" i="1"/>
  <c r="L114" i="1"/>
  <c r="L115" i="1"/>
  <c r="L116" i="1"/>
  <c r="L101" i="1"/>
  <c r="L102" i="1"/>
  <c r="L103" i="1"/>
  <c r="L94" i="1"/>
  <c r="L95" i="1"/>
  <c r="L96" i="1"/>
  <c r="L97" i="1"/>
  <c r="L90" i="1"/>
  <c r="L91" i="1"/>
  <c r="L92" i="1"/>
  <c r="L93" i="1"/>
  <c r="L89" i="1"/>
  <c r="L88" i="1"/>
  <c r="L53" i="1"/>
  <c r="L176" i="1"/>
  <c r="L175" i="1"/>
  <c r="L174" i="1"/>
  <c r="L173" i="1"/>
  <c r="L172" i="1"/>
  <c r="L170" i="1"/>
  <c r="L165" i="1"/>
  <c r="L164" i="1"/>
  <c r="L140" i="1"/>
  <c r="L131" i="1"/>
  <c r="L125" i="1"/>
  <c r="L123" i="1"/>
  <c r="L119" i="1"/>
  <c r="L118" i="1"/>
  <c r="L117" i="1"/>
  <c r="L113" i="1"/>
  <c r="L112" i="1"/>
  <c r="L111" i="1"/>
  <c r="L108" i="1"/>
  <c r="L107" i="1"/>
  <c r="L106" i="1"/>
  <c r="L105" i="1"/>
  <c r="L104" i="1"/>
  <c r="L100" i="1"/>
  <c r="L99" i="1"/>
  <c r="L98" i="1"/>
  <c r="L87" i="1"/>
  <c r="L86" i="1"/>
  <c r="L85" i="1"/>
  <c r="L84" i="1"/>
  <c r="L83" i="1"/>
  <c r="L82" i="1"/>
  <c r="L81" i="1"/>
  <c r="L80" i="1"/>
  <c r="L78" i="1"/>
  <c r="L77" i="1"/>
  <c r="L76" i="1"/>
  <c r="L75" i="1"/>
  <c r="L74" i="1"/>
  <c r="L73" i="1"/>
  <c r="L72" i="1"/>
  <c r="L71" i="1"/>
  <c r="L70" i="1"/>
  <c r="L69" i="1"/>
  <c r="L52" i="1"/>
  <c r="L51" i="1"/>
  <c r="L50" i="1"/>
  <c r="L49" i="1"/>
  <c r="L48" i="1"/>
  <c r="L47" i="1"/>
  <c r="L46" i="1"/>
  <c r="L45" i="1"/>
  <c r="L44" i="1"/>
  <c r="L43" i="1"/>
  <c r="L42" i="1"/>
  <c r="L41" i="1"/>
  <c r="L40" i="1"/>
  <c r="L38" i="1"/>
  <c r="L37" i="1"/>
  <c r="L35" i="1"/>
  <c r="L34" i="1"/>
  <c r="L33" i="1"/>
  <c r="L32" i="1"/>
  <c r="L31" i="1"/>
  <c r="L30" i="1"/>
  <c r="L29" i="1"/>
  <c r="L28" i="1"/>
  <c r="L27" i="1"/>
  <c r="L24" i="1"/>
  <c r="L23" i="1"/>
  <c r="L22" i="1"/>
  <c r="L21" i="1"/>
  <c r="L20" i="1"/>
  <c r="L19" i="1"/>
  <c r="L18" i="1"/>
  <c r="L17" i="1"/>
  <c r="L16" i="1"/>
  <c r="L15" i="1"/>
  <c r="L14" i="1"/>
  <c r="L13" i="1"/>
  <c r="L12" i="1"/>
  <c r="L10" i="1"/>
  <c r="L180" i="1"/>
  <c r="B4" i="2" s="1"/>
  <c r="L179" i="1"/>
  <c r="L181" i="1" s="1"/>
  <c r="B5" i="2" l="1"/>
  <c r="B8" i="2"/>
</calcChain>
</file>

<file path=xl/sharedStrings.xml><?xml version="1.0" encoding="utf-8"?>
<sst xmlns="http://schemas.openxmlformats.org/spreadsheetml/2006/main" count="909" uniqueCount="505">
  <si>
    <t>Explicación</t>
  </si>
  <si>
    <t>Normatividad</t>
  </si>
  <si>
    <t>Categoría</t>
  </si>
  <si>
    <t>Descripción</t>
  </si>
  <si>
    <t>Si</t>
  </si>
  <si>
    <t>N/A</t>
  </si>
  <si>
    <t>Oficina y responsable de producir la información</t>
  </si>
  <si>
    <t>Oficina y responsable de publicar</t>
  </si>
  <si>
    <t>Dec. 103, Art. 4</t>
  </si>
  <si>
    <t>X</t>
  </si>
  <si>
    <t>Mecanismos para la atención al ciudadano</t>
  </si>
  <si>
    <t>a</t>
  </si>
  <si>
    <t>Espacios físicos destinados para el contacto con la entidad.</t>
  </si>
  <si>
    <t>Puntos de atención al ciudadano.</t>
  </si>
  <si>
    <t>Art. 9, lit a), Ley 1712 de 2014</t>
  </si>
  <si>
    <t>b</t>
  </si>
  <si>
    <t>Teléfonos fijos y móviles, líneas gratuitas y fax, incluyendo el indicativo nacional e internacional, en el formato (57+Número del área respectiva).</t>
  </si>
  <si>
    <t>Mínimo el teléfono fijo con indicativo</t>
  </si>
  <si>
    <t>c</t>
  </si>
  <si>
    <t>Correo electrónico institucional.</t>
  </si>
  <si>
    <t>d</t>
  </si>
  <si>
    <t>Correo físico o postal.</t>
  </si>
  <si>
    <t>Dirección de correspondencia.</t>
  </si>
  <si>
    <t>e</t>
  </si>
  <si>
    <t>Link al formulario electrónico de solicitudes, peticiones, quejas, reclamos y denuncias.</t>
  </si>
  <si>
    <t>Localización física, sucursales o regionales, horarios y días de atención al público</t>
  </si>
  <si>
    <t>-</t>
  </si>
  <si>
    <t>Ubicación del sujeto obligado.</t>
  </si>
  <si>
    <t>Dirección de la sede principal</t>
  </si>
  <si>
    <t>Ubicación física de sedes, áreas, regionales, etc.</t>
  </si>
  <si>
    <t>Direcciones de cada una de sus sedes, áreas, divisiones, departamentos y/o regionales (incluyendo ciudad y departamento de ubicación).</t>
  </si>
  <si>
    <t>Horarios y días de atención al público.</t>
  </si>
  <si>
    <t>Enlace a los datos de contacto de las sucursales o regionales.</t>
  </si>
  <si>
    <t>Directorio con los datos de contacto de las sucursales o regionales con extensiones y correos electrónicos.</t>
  </si>
  <si>
    <t>Correo electrónico para notificaciones judiciales</t>
  </si>
  <si>
    <t>Disponible en la sección particular de transparencia.</t>
  </si>
  <si>
    <t>Art. 9, lit f), Ley 1712 de 2014</t>
  </si>
  <si>
    <t>Disponible en el pie de página principal.</t>
  </si>
  <si>
    <t>Disponible en la sección de atención a la ciudadanía.</t>
  </si>
  <si>
    <t>Con acuse de recibido al remitente de forma automática.</t>
  </si>
  <si>
    <t>Políticas de seguridad de la información del sitio web y protección de datos personales</t>
  </si>
  <si>
    <t>Enlace que dirija a las políticas de seguridad de la información, además de las condiciones de uso de la información referente a la protección de datos personales publicada en el sitio web, según lo establecido en la ley 1581 de 2012.</t>
  </si>
  <si>
    <t>Ley 1581 de 2012</t>
  </si>
  <si>
    <t>Datos abiertos</t>
  </si>
  <si>
    <t>Publicar datos abiertos generados por el sujeto obligado en su sitio web. De acuerdo con la guía de MinTic.</t>
  </si>
  <si>
    <t>Cómo mínimo el Índice de información pública reservada y clasificada y los Registros de Activos de Información deben estar publicados en datos abiertos.</t>
  </si>
  <si>
    <t>Art. 11, lit. k), Ley 1712 de 2014,
Art. 11, Dec. 103/15. Atención a las excepciones el título 3 de la Ley 1712 de 2015 y disposiciones del MinTic</t>
  </si>
  <si>
    <t>Publicar datos abiertos en el portal www.datos.gov.co.</t>
  </si>
  <si>
    <t>Estudios, investigaciones y otras publicaciones.</t>
  </si>
  <si>
    <t>Estudios, investigaciones y otro tipo de publicaciones de interés para ciudadanos, usuarios y grupos de interés, definiendo una periodicidad para estas publicaciones.</t>
  </si>
  <si>
    <t>El sujeto obligado debe sustentar porqué no le aplica este ítem, en caso tal.</t>
  </si>
  <si>
    <t>Convocatorias</t>
  </si>
  <si>
    <t>Convocatorias dirigidas a ciudadanos, usuarios y grupos de interés, especificando objetivos, requisitos y fechas de participación en dichos espacios.</t>
  </si>
  <si>
    <t>Preguntas y respuestas frecuentes</t>
  </si>
  <si>
    <t>Lista de preguntas frecuentes con las respectivas respuestas, relacionadas con la entidad, su gestión y los servicios y trámites que presta.</t>
  </si>
  <si>
    <t>Esta lista de preguntas y respuestas debe ser actualizada periódicamente de acuerdo a las consultas realizadas por los usuarios, ciudadanos y grupos de interés a través de los diferentes canales disponibles.</t>
  </si>
  <si>
    <t>Glosario</t>
  </si>
  <si>
    <t>Glosario que contenga el conjunto de términos que usa la entidad o que tienen relación con su actividad.</t>
  </si>
  <si>
    <t>Noticias</t>
  </si>
  <si>
    <t>Sección que contenga las noticias más relevantes para sus usuarios, ciudadanos y grupos de interés y que estén relacionadas con su actividad.</t>
  </si>
  <si>
    <t>Calendario de actividades</t>
  </si>
  <si>
    <t>Calendario de eventos y fechas clave relacionadas con los procesos misionales de la entidad.</t>
  </si>
  <si>
    <t>Información para niños y jóvenes</t>
  </si>
  <si>
    <t>El sujeto obligado diseña y publica información dirigida para los niños y jóvenes sobre la entidad, sus servicios o sus actividades, de manera didáctica.</t>
  </si>
  <si>
    <t>Art. 8, Ley 1712 de 2014</t>
  </si>
  <si>
    <t>Información adicional</t>
  </si>
  <si>
    <t>Información general o adicional útil para los usuarios, ciudadanos o grupos de interés.</t>
  </si>
  <si>
    <t>Considerado como una buena práctica en Transparencia y Acceso a la información Pública, aplicando el principio de máxima publicidad.</t>
  </si>
  <si>
    <t>Art. 42, Dec. 103, Num. 4</t>
  </si>
  <si>
    <t>Misión y visión</t>
  </si>
  <si>
    <t>Misión y visión de acuerdo con la norma de creación o reestructuración o según lo definido en el sistema de gestión de calidad de la entidad.</t>
  </si>
  <si>
    <t>Funciones y deberes</t>
  </si>
  <si>
    <t>Funciones y deberes de acuerdo con su norma de creación o reestructuración. Si alguna norma le asigna funciones adicionales, éstas también se deben incluir en este punto.</t>
  </si>
  <si>
    <t>Procesos y procedimientos</t>
  </si>
  <si>
    <t>Procesos y procedimientos para la toma de decisiones en las  diferentes áreas.</t>
  </si>
  <si>
    <t>Art. 9, lit c), Ley 1712 de 2014</t>
  </si>
  <si>
    <t>Organigrama</t>
  </si>
  <si>
    <t>Estructura orgánica de la entidad.</t>
  </si>
  <si>
    <t>Organigrama en formato dinámico y con breves descripciones de las dependencias con las que cuenta, incluyendo grupos funcionales creados por resoluciones internas o las que hagan sus veces.</t>
  </si>
  <si>
    <t>Publicado de manera gráfica y legible, en un formato accesible y usable.</t>
  </si>
  <si>
    <t>Descripción de la estructura orgánica, donde se dé información general de cada división o dependencia.</t>
  </si>
  <si>
    <t>Directorio de información de servidores públicos y contratistas</t>
  </si>
  <si>
    <t>Directorio de información de los servidores públicos y contratistas incluyendo aquellos que laboran en las sedes, áreas, divisiones, departamentos y/o regionales según corresponda,</t>
  </si>
  <si>
    <t>Art. 9, lit c), Ley 1712 de 2014
Art. 5, Dec 103 de 2015
 Par.1</t>
  </si>
  <si>
    <t>Publicado en formato accesible y reutilizable, con la siguiente información:</t>
  </si>
  <si>
    <t>Nombres y apellidos completos.</t>
  </si>
  <si>
    <t>País, Departamento y Ciudad de nacimiento.</t>
  </si>
  <si>
    <t>Formación académica.</t>
  </si>
  <si>
    <t>Experiencia laboral y profesional.</t>
  </si>
  <si>
    <t>Empleo, cargo o actividad que desempeña (En caso de contratistas el rol que desempeña con base en el objeto contractual).</t>
  </si>
  <si>
    <t>f</t>
  </si>
  <si>
    <t>Dependencia en la que presta sus servicios en la entidad o institución</t>
  </si>
  <si>
    <t>g</t>
  </si>
  <si>
    <t>Dirección de correo electrónico institucional.</t>
  </si>
  <si>
    <t>h</t>
  </si>
  <si>
    <t>Teléfono Institucional.</t>
  </si>
  <si>
    <t>i</t>
  </si>
  <si>
    <t>Escala salarial según las categorías para servidores públicos y/o empleados del sector privado.</t>
  </si>
  <si>
    <t>j</t>
  </si>
  <si>
    <t>Objeto, valor total de los honorarios, fecha de inicio y de terminación, cuando se trate contratos de prestación de servicios.</t>
  </si>
  <si>
    <t>Listado de entidades que integran el sector/rama/organismo, con enlace al sitio Web de cada una de éstas, en el caso de existir.</t>
  </si>
  <si>
    <t>Directorio de agremiaciones, asociaciones y otros grupos de interés.</t>
  </si>
  <si>
    <t>Listado de las principales agremiaciones o asociaciones relacionadas con la actividad propia de la entidad, con enlace al sitio Web de cada una de éstas y los datos de contacto de los principales grupos de interés y/u organizaciones sociales o poblacionales.</t>
  </si>
  <si>
    <t>A nivel territorial esta información debe ser publicada en la sección de instancias de participación ciudadana.</t>
  </si>
  <si>
    <t>Ofertas de empleo</t>
  </si>
  <si>
    <t>Oferta de empleos que incluya la convocatoria para los cargos a proveer por prestación de servicios.</t>
  </si>
  <si>
    <t>Si los empleos son provistos a través de concursos liderados por la Comisión Nacional del Servicio Civil - CNSC, la entidad deberá especificar el listado de cargos que están en concurso y el enlace respectivo a la CNSC para mayor información.</t>
  </si>
  <si>
    <t>Normatividad del orden nacional</t>
  </si>
  <si>
    <t>Decreto único reglamentario sectorial, el cual debe aparecer como el documento principal.</t>
  </si>
  <si>
    <t>→ La normatividad que rige al sujeto obligado, que determina su competencia y la que le es aplicable de acuerdo a su actividad, además de la que produce para el desarrollo de sus funciones. 
→ Toda esta información debe ser descargable.
→ Las actualizaciones de decreto único se deberán publicar dentro de los siguientes 5 días de su expedición.  </t>
  </si>
  <si>
    <t>Art. 9, lit d), Ley 1712 de 2014</t>
  </si>
  <si>
    <t>Decretos descargables no compilados de:</t>
  </si>
  <si>
    <t>Estructura.</t>
  </si>
  <si>
    <t>Salarios.</t>
  </si>
  <si>
    <t>Decretos que desarrollan leyes marco.</t>
  </si>
  <si>
    <t>Otros.</t>
  </si>
  <si>
    <t>Decreto único reglamentario sectorial publicado en formato que facilite la búsqueda de texto dentro del documento y la búsqueda debe mostrar los párrafos en donde se encuentra él o los términos de la búsqueda.</t>
  </si>
  <si>
    <t>Decreto único sectorial con referencias a leyes, decretos u otras normas del sector e hipervínculos que direccionen a estas normas específicas.</t>
  </si>
  <si>
    <t>Hipervínculos a los actos que modifiquen, deroguen, reglamenten, sustituyan, adicionen o modifiquen cualquiera de los artículos del decreto único. </t>
  </si>
  <si>
    <t>Decisiones judiciales que declaren la nulidad de apartes del decreto único.</t>
  </si>
  <si>
    <t>En la medida en que el Sistema Único de Información Normativa – SUIN vaya habilitando las funcionalidades de consulta focalizada, la entidad deberán hacer referencia a la norma alojada en dicho sistema.</t>
  </si>
  <si>
    <t>Tipo de acto administrativo</t>
  </si>
  <si>
    <t>Fecha de expedición</t>
  </si>
  <si>
    <t>Descripción corta</t>
  </si>
  <si>
    <t>Normatividad del orden territorial</t>
  </si>
  <si>
    <t>Listado de la normatividad disponible.</t>
  </si>
  <si>
    <t>Normograma general: ordenanza, acuerdo, decreto, resolución, circular u otros actos administrativos de carácter general.
La información debe ser descargable.</t>
  </si>
  <si>
    <t>Tipo de Norma</t>
  </si>
  <si>
    <t>Normatividad entidad territorial</t>
  </si>
  <si>
    <t>Información organizada por tipo de norma, temática y fecha de expedición de la más reciente a la más antigua o un buscador avanzado teniendo en cuenta filtros de palabra clave, tipo de norma y fecha de expedición.</t>
  </si>
  <si>
    <t>Normas publicadas dentro de los siguientes 5 días de su expedición.</t>
  </si>
  <si>
    <t>Otros sujetos obligados</t>
  </si>
  <si>
    <t>Todas las normas generales y reglamentarias relacionadas con su operación.</t>
  </si>
  <si>
    <t>Presupuesto general asignado</t>
  </si>
  <si>
    <t>Presupuesto general asignado para cada año fiscal.</t>
  </si>
  <si>
    <t>Art. 9, lit b), Ley 1712 de 2014,
Arts.74 y 77 Ley 1474 de 2011
Par.</t>
  </si>
  <si>
    <t>Ejecución presupuestal histórica anual</t>
  </si>
  <si>
    <t>Información histórica detallada de la ejecución presupuestal aprobada y ejecutada de ingresos y gastos anuales.</t>
  </si>
  <si>
    <t>La información que reposa debe ser al menos de los últimos dos (2) años anteriores al año en ejercicio, con corte a diciembre del periodo respectivo.
La distribución presupuestal y el presupuesto desagregado deben también estar publicados en el Plan de Acción, de conformidad con el artículo 74 de la Ley 1474 de 2011.</t>
  </si>
  <si>
    <t>Distribución presupuestal de proyectos de inversión junto a los indicadores de gestión.</t>
  </si>
  <si>
    <t>Presupuesto desagregado con modificaciones</t>
  </si>
  <si>
    <t>Estados financieros</t>
  </si>
  <si>
    <t>Estados financieros para los sujetos obligados que aplique.</t>
  </si>
  <si>
    <t>Políticas, lineamientos y manuales</t>
  </si>
  <si>
    <t>Políticas y lineamientos sectoriales e institucionales.</t>
  </si>
  <si>
    <t>→ Si la entidad realiza un Plan de Acción Unificado es válido la publicación de éste. 
→ Explicar en caso de no aplicarse la publicación de algún plan.</t>
  </si>
  <si>
    <t>Manuales.</t>
  </si>
  <si>
    <t>Planes estratégicos, sectoriales e institucionales.</t>
  </si>
  <si>
    <t>Plan de Rendición de cuentas.</t>
  </si>
  <si>
    <t>Plan de Servicio al ciudadano.</t>
  </si>
  <si>
    <t>Plan Antitrámites.</t>
  </si>
  <si>
    <t>Plan Anticorrupción y de Atención al Ciudadano de conformidad con el Art. 73 de Ley 1474 de 2011</t>
  </si>
  <si>
    <t>Contenido de toda decisión y/o política que haya adoptado y afecte al público, junto con sus fundamentos y toda interpretación autorizada de ellas.</t>
  </si>
  <si>
    <t>Plan de gasto público</t>
  </si>
  <si>
    <t>Plan de gasto público para cada año fiscal con:</t>
  </si>
  <si>
    <t>→ De acuerdo con lo establecido en el artículo 74 de la Ley 1474 de 2011 es el Plan de Acción. 
→ El Plan general de compras es equivalente al Plan Anual de Adquisiciones (PAA), que se solicita también en la categoría 8.4 de la Res. 3564 de 2015.</t>
  </si>
  <si>
    <t>Art. 9, lit d), Ley 1712 de 2014
Art. 74, Ley 1474 de 2011</t>
  </si>
  <si>
    <t>Objetivos</t>
  </si>
  <si>
    <t>Estrategias</t>
  </si>
  <si>
    <t>Proyectos</t>
  </si>
  <si>
    <t>Metas</t>
  </si>
  <si>
    <t>Responsables</t>
  </si>
  <si>
    <t>Planes generales de compras</t>
  </si>
  <si>
    <t>Programas y proyectos en ejecución</t>
  </si>
  <si>
    <t>Proyectos de inversión o programas que se ejecuten en cada vigencia. Los proyectos de inversión deben ordenarse según la fecha de inscripción en el Banco de Programas y Proyectos de Inversión nacional, departamental, municipal o distrital, según sea el caso, de acuerdo a lo establecido en el artículo 77 de la Ley 1474 de 2011.</t>
  </si>
  <si>
    <t>Se debe publicar el avance en la ejecución de los proyecto o programas mínimo cada 3 meses. 
Las empresas industriales y comerciales del Estado y las Sociedades de Economía Mixta estarán exentas de publicar la información relacionada con sus proyectos de inversión.</t>
  </si>
  <si>
    <t>Art. 9, lit d), Ley 1712 de 2014
Art. 77, Ley 1474 de 2011</t>
  </si>
  <si>
    <t>Metas, objetivos e indicadores de gestión y/o desempeño</t>
  </si>
  <si>
    <t>Metas, objetivos e indicadores de gestión y/o desempeño, de conformidad con sus programas operativos y demás planes exigidos por la normatividad.</t>
  </si>
  <si>
    <t>Se debe publicar su estado de avance mínimo cada 3 meses.</t>
  </si>
  <si>
    <t>Participación en la formulación de políticas</t>
  </si>
  <si>
    <t>Mecanismos o procedimientos que deben seguir los ciudadanos, usuarios o interesados para participar en la formulación de políticas, en el control o en la evaluación de la gestión institucional, indicando:</t>
  </si>
  <si>
    <t>Art.  lit i), Ley 1712 de 2014
Art. 15, Dec. 103 de 2015</t>
  </si>
  <si>
    <t>Sujetos que pueden participar.</t>
  </si>
  <si>
    <t>¿Quienes pueden participar?</t>
  </si>
  <si>
    <t>Medios presenciales y electrónicos.</t>
  </si>
  <si>
    <t>Áreas responsables de la orientación y vigilancia para su cumplimiento.</t>
  </si>
  <si>
    <t>Informes de empalme</t>
  </si>
  <si>
    <t>Informe de empalme del representante legal, cuando haya un cambio del mismo.</t>
  </si>
  <si>
    <t>Se debe publicar antes de la desvinculación del representante legal de la entidad.</t>
  </si>
  <si>
    <t>Informes de gestión, evaluación y auditoría</t>
  </si>
  <si>
    <t>Informes de gestión, evaluación y auditoría incluyendo ejercicio presupuestal. Publicar como mínimo:</t>
  </si>
  <si>
    <t>→ Explicar en caso de no aplicarse la publicación de algún plan.</t>
  </si>
  <si>
    <t>Arts. 9, lit d) y 11, lit e), Ley 1712 de 2014</t>
  </si>
  <si>
    <t>Informe enviado al Congreso/Asamblea/Concejo.</t>
  </si>
  <si>
    <t>Se debe publicar dentro del mismo mes de enviado.</t>
  </si>
  <si>
    <t>Informe de rendición de la cuenta fiscal a la Contraloría General de la República o a los organismos de control territorial, según corresponda.</t>
  </si>
  <si>
    <t>De acuerdo con la periodicidad definida.</t>
  </si>
  <si>
    <t>Informe de rendición de cuentas a los ciudadanos, incluyendo la respuesta a las solicitudes realizadas por los ciudadanos, antes y durante el ejercicio de rendición.</t>
  </si>
  <si>
    <t>Publicar dentro del mismo mes de realizado el evento.</t>
  </si>
  <si>
    <t>Informes a organismos de inspección, vigilancia y control.</t>
  </si>
  <si>
    <t>Reportes de control interno</t>
  </si>
  <si>
    <t>Informe pormenorizado del estado del control interno de acuerdo al artículo 9 de la Ley 1474 de 2011.</t>
  </si>
  <si>
    <t>Se debe publicar cada cuatro meses según lo establecido por el Sistema Integrado de Gestión del Departamento Administrativo de la Función Pública.</t>
  </si>
  <si>
    <t>Artículo 9, Ley 1474 de 2011.</t>
  </si>
  <si>
    <t>Planes de Mejoramiento</t>
  </si>
  <si>
    <t>Planes de Mejoramiento vigentes exigidos por entes de control internos o externos. De acuerdo con los hallazgos realizados por el respectivo organismo de control.</t>
  </si>
  <si>
    <t>Se deben publicar de acuerdo con la periodicidad  establecida por el ente de control, dentro del mismo mes de su envío.</t>
  </si>
  <si>
    <t>Enlace al sitio web del organismo de control en donde se encuentren los informes que éste ha elaborado sobre la entidad.</t>
  </si>
  <si>
    <t>Entes de control que vigilan a la entidad y mecanismos de supervisión</t>
  </si>
  <si>
    <t>Relación de todas las entidades que vigilan al sujeto obligado.</t>
  </si>
  <si>
    <t>Art.11, Lit f), Ley 1712 de 2014</t>
  </si>
  <si>
    <t>Mecanismos internos y externos de supervisión, notificación y vigilancia pertinente del sujeto obligado.</t>
  </si>
  <si>
    <t>Indicar, como mínimo, el tipo de control que se ejecuta al interior y exterior (fiscal, social, político, etc.).</t>
  </si>
  <si>
    <t>Información para población vulnerable:</t>
  </si>
  <si>
    <t>Normas, políticas, programas y proyectos dirigidos a población vulnerable de acuerdo con su misión y la normatividad aplicable.</t>
  </si>
  <si>
    <t>Madres cabeza de familia, desplazados, personas en condición de discapacidad, familias en condición de pobreza, niños, adulto mayor, etnias, reinsertados, etc.</t>
  </si>
  <si>
    <t>Art. 9, Lit d), Ley 1712 de 2014</t>
  </si>
  <si>
    <t>Defensa judicial</t>
  </si>
  <si>
    <t>Informe sobre las demandas contra la entidad, incluyendo:</t>
  </si>
  <si>
    <t>Publicar el informe de demandas de la entidad trimestralmente.
Se podrá hacer enlace a la información que publique la Agencia de Defensa Jurídica de la Nación siempre y cuando ésta permita identificar claramente los elementos enunciados anteriormente.</t>
  </si>
  <si>
    <t>Número de demandas.</t>
  </si>
  <si>
    <t>Estado en que se encuentra.</t>
  </si>
  <si>
    <t>Pretensión o cuantía de la demanda.</t>
  </si>
  <si>
    <t>Riesgo de pérdida.</t>
  </si>
  <si>
    <t>Publicación de la información contractual</t>
  </si>
  <si>
    <t>Información de su gestión contractual con cargo a recursos públicos en el SECOP.</t>
  </si>
  <si>
    <t>Las entidades que contratan con cargo a recursos públicos o recursos públicos y privados deben publicar en el SECOP la información de su gestión contractual con cargo a recursos públicos.</t>
  </si>
  <si>
    <t>Art.10, Ley 1712 de 2014
Art.7, Dec. 103 de 2015 Par. 2 y 3</t>
  </si>
  <si>
    <t>Publicación de la ejecución de contratos</t>
  </si>
  <si>
    <t>Aprobaciones, autorizaciones, requerimientos o informes del supervisor o del interventor, que prueben la ejecución de los contratos.</t>
  </si>
  <si>
    <t>Art.10, Ley 1712 de 2014
Arts. 8 y 9, Dec. 103 de 2015</t>
  </si>
  <si>
    <t>Publicación de procedimientos, lineamientos y políticas en materia de adquisición y compras</t>
  </si>
  <si>
    <t>Manual de contratación, que contiene los procedimientos, lineamientos y políticas en materia de adquisición y compras.</t>
  </si>
  <si>
    <t>Expedido conforme a las directrices señaladas por la Agencia Nacional de Contratación Pública - Colombia Compra Eficiente. Aplica para los sujetos obligados que cuenten con contratos con cargue a recursos públicos.</t>
  </si>
  <si>
    <t>Art.11, Lit g), Ley 1712 de 2014
Art .9, Dec. 103 de 2015</t>
  </si>
  <si>
    <t>Plan Anual de Adquisiciones</t>
  </si>
  <si>
    <t>Plan Anual de Adquisiciones (PAA). Los sujetos que no contratan con cargo a recursos públicos no están obligados a publicar el PAA, los que contratan con cargo a recursos públicos y privados deben publicar el PAA conforme sólo los recursos de carácter público.</t>
  </si>
  <si>
    <t>Los sujetos obligados que contratan con cargo a recursos públicos o recursos públicos y privados, deben publicar en el SECOP el PAA para los recursos de carácter público que ejecutarán en el año (Categoría 6.2 f) de la Res. 3564 de 2015 y de esta matriz).</t>
  </si>
  <si>
    <t>Art. 9, Lit. e), Ley 1712 de 2014  
Art. 74, Ley 1474 de 2011
Dec. 103 de 2015                  Dec. 1510 de 2013</t>
  </si>
  <si>
    <t>Los sujetos obligados que no contratan con cargo a recursos públicos no están obligados a publicar su PAA.</t>
  </si>
  <si>
    <t>Trámites y servicios</t>
  </si>
  <si>
    <t>Trámites que se adelanten ante las mismas, señalando:</t>
  </si>
  <si>
    <t>Para los sujetos obligados a inscribir sus trámites en el Sistema Único de Información de Trámites - SUIT, se entenderá por cumplido este requisito con la inscripción de los trámites en dicho sistema y la relación de los nombres de los mismos en el respectivo sitio web oficial de la entidad con un enlace al Portal del Estado Colombiano o el que haga sus veces.</t>
  </si>
  <si>
    <t>Art.11, literales a) y b), Ley 1712 de 2014
Art.6, Dec. 103 de 2015
Ley 962 de 2005
Decreto-ley 019 de 2012.</t>
  </si>
  <si>
    <t>La norma que los sustenta.</t>
  </si>
  <si>
    <t>Los procedimientos o protocolos de atención.</t>
  </si>
  <si>
    <t>Los costos.</t>
  </si>
  <si>
    <t>Los formatos y formularios requeridos, indicando y facilitando el acceso a aquellos que se encuentran disponibles en línea.</t>
  </si>
  <si>
    <t>Registro de Activos de Información</t>
  </si>
  <si>
    <t>Registro de Activos de Información (RAI), con las siguientes características:</t>
  </si>
  <si>
    <t>El Registro de Activos de Información, el Índice de Información Clasificada y Reservada, el Esquema de Publicación de Información, el Programa de Gestión Documental y las Tablas de Retención Documental, deben ser adoptados y actualizados por medio de acto administrativo o documento equivalente de acuerdo con el régimen legal del sujeto obligado.</t>
  </si>
  <si>
    <t>Arts.13 y 16, Ley 1712 de 2014 
Arts. 37 y 38, Dec. 103 de 2015</t>
  </si>
  <si>
    <t>Disponible en el portal www.datos.gov.co.</t>
  </si>
  <si>
    <t>Nombre o título de la categoría de información.</t>
  </si>
  <si>
    <t>Descripción del contenido de la categoría de la información.</t>
  </si>
  <si>
    <t>Idioma.</t>
  </si>
  <si>
    <t>Medio de conservación (físico, análogo y/o digital).</t>
  </si>
  <si>
    <t>Información publicada o disponible.</t>
  </si>
  <si>
    <t>Índice de Información Clasificada y Reservada</t>
  </si>
  <si>
    <t>Índice de información Clasificada y Reservada, con las siguientes características:</t>
  </si>
  <si>
    <t>Art.20, Ley 1712 de 2014
Arts. 24, 27, 28, 29, 30, 31, 32 y 33, Dec. 103 de 2015</t>
  </si>
  <si>
    <t>Nombre o título de la información.</t>
  </si>
  <si>
    <t>Fecha de generación de la información.</t>
  </si>
  <si>
    <t>Nombre del responsable de la información.</t>
  </si>
  <si>
    <t>Objetivo legítimo de la excepción.</t>
  </si>
  <si>
    <t>Fundamento constitucional o legal.</t>
  </si>
  <si>
    <t>Fundamento jurídico de la excepción.</t>
  </si>
  <si>
    <t>Excepción total o parcial.</t>
  </si>
  <si>
    <t>Fecha de la calificación.</t>
  </si>
  <si>
    <t>Plazo de clasificación o reserva.</t>
  </si>
  <si>
    <t>Esquema de Publicación de Información</t>
  </si>
  <si>
    <t>Esquema de Publicación de la Información, con las siguientes características:</t>
  </si>
  <si>
    <t>Art. 12, Ley 1712 de 2014
Arts. 41 y 42,  Dec. 103 de 2015</t>
  </si>
  <si>
    <t>Fecha de actualización.</t>
  </si>
  <si>
    <t>Lugar de consulta.</t>
  </si>
  <si>
    <t>Nombre de responsable de la producción de la información.</t>
  </si>
  <si>
    <t>Programa de Gestión Documental</t>
  </si>
  <si>
    <t>Plan para facilitar la identificación, gestión, clasificación, organización, conservación y disposición de la información pública, elaborado según lineamientos del Decreto 2609 de 2012, o las normas que lo sustituyan o modifiquen.</t>
  </si>
  <si>
    <t>Art. 15, Ley 1712 de 2014 
Arts. 44 al 50, Dec. 103 de 2015</t>
  </si>
  <si>
    <t>Listado de series, con sus correspondientes tipos documentales, a las cuales se asigna el tiempo de permanencia en cada etapa del ciclo vital de los documentos.</t>
  </si>
  <si>
    <t>Es el Instrumento que permite establecer cuáles son los documentos de una entidad, su necesidad e importancia en términos de tiempo de conservación y preservación y que debe hacerse con ellos una vez finalice su vigencia o utilidad.</t>
  </si>
  <si>
    <t>Art. 13, Ley 1712 de 2014 
Art. 4, Par. 1, Dec. 103 de 2015 
Acuerdo 004 de 2013, AGN</t>
  </si>
  <si>
    <t>Registro de publicaciones</t>
  </si>
  <si>
    <t>Registro de publicaciones que contenga los documentos publicados de conformidad con la Ley 1712 de 2014.</t>
  </si>
  <si>
    <t>Listado de documentos publicados actualmente y con anterioridad en el sitio web del sujeto obligado relacionados con el cumplimiento de la Ley 1712 de 2014, automáticamente disponibles para su consulta y/o descarga.</t>
  </si>
  <si>
    <t>Art.11, Lit. j), Ley 1712 de 2014 
Art. 37 y 38, Dec. 103 de 2015</t>
  </si>
  <si>
    <t>Automáticamente disponibles.</t>
  </si>
  <si>
    <t>Costos de reproducción</t>
  </si>
  <si>
    <t>Costos de reproducción de la información pública.</t>
  </si>
  <si>
    <t>Arts. 20 y 21, Dec. 103 de 2015</t>
  </si>
  <si>
    <t>x</t>
  </si>
  <si>
    <t>Acto administrativo o documento equivalente donde se motive de manera individual el costo unitario de los diferentes tipos de formato a través de los cuales se puede reproducir la información.</t>
  </si>
  <si>
    <t>Mecanismos para presentar quejas y reclamos en relación con omisiones o acciones del sujeto obligado</t>
  </si>
  <si>
    <t>Información sobre los mecanismos para presentar quejas y reclamos en relación con omisiones o acciones del sujeto obligado, y la manera como un particular puede comunicar una irregularidad ante los entes que ejercen control.</t>
  </si>
  <si>
    <t>Publicar la dirección, correo electrónico, teléfono y/o enlace al sistema de denuncias, si existe, del organismo de control en donde las personas puedan presentar una queja y reclamo sobre acciones u omisiones del sujeto obligado.</t>
  </si>
  <si>
    <t>Art.11, Lit. h), Ley 1712 de 2014 
Art. 16, Dec. 103 de 2015
Par. 1 y 2</t>
  </si>
  <si>
    <t>Informe de PQRS</t>
  </si>
  <si>
    <t>Informe de todas las peticiones, quejas, reclamos, denuncias y solicitudes de acceso a la información recibidas y los tiempos de respuesta, junto con un análisis resumido de este mismo tema.</t>
  </si>
  <si>
    <t>El sujeto obligado debe definir la periodicidad de publicación de este informe e indicarla en su Esquema de Publicación de Información.</t>
  </si>
  <si>
    <t>Art.11, Lit. h), Ley 1712 de 2014 
Art. 52, Dec. 103 de 2015
Par. 2
Art. 54, Ley 190 de 1995</t>
  </si>
  <si>
    <t>Informe específico sobre solicitudes de información pública, discriminando mínimo la siguiente información:</t>
  </si>
  <si>
    <t>Los sujetos obligados de la Ley 1712 de 2014, que también son sujetos de la Ley 190 de 1995, podrán incluir este informe en los informes de que trata el artículo 54 de la Ley 190 de 1995.</t>
  </si>
  <si>
    <t>Número de solicitudes recibidas.</t>
  </si>
  <si>
    <t>Número de solicitudes que fueron trasladadas a otra institución.</t>
  </si>
  <si>
    <t>Tiempo de respuesta a cada solicitud.</t>
  </si>
  <si>
    <t>Número de solicitudes en las que se negó el acceso a la información.</t>
  </si>
  <si>
    <t>si</t>
  </si>
  <si>
    <t>SI</t>
  </si>
  <si>
    <t>Cumplimiento</t>
  </si>
  <si>
    <t>http://www.gobiernobogota.gov.co/transparencia/control/informes-gestion-evaluacion-auditoria-sdg</t>
  </si>
  <si>
    <t>http://www.gobiernobogota.gov.co/transparencia/control/informes-gestion-evaluacion-auditoria-sdg?field_contro_fecha_de_expedici_n_value%5Bvalue%5D%5Byear%5D=&amp;field_control_tipo_infor_gestion_tid=73</t>
  </si>
  <si>
    <t>http://www.gobiernobogota.gov.co/transparencia/control/reportes-control-interno-sgd</t>
  </si>
  <si>
    <t>http://www.gobiernobogota.gov.co/transparencia/control/planes-mejoramiento</t>
  </si>
  <si>
    <t>OFICINA ASESORA DE PLANEACION</t>
  </si>
  <si>
    <t>OFICINA DE CONTROL INTERNO</t>
  </si>
  <si>
    <t>OFICINA ASESORA DE COMUNICACIONES</t>
  </si>
  <si>
    <t>DIRECCION ADMINISTRATIVA</t>
  </si>
  <si>
    <t>SERVICIO AL CIUDADANO</t>
  </si>
  <si>
    <t>ATENCION A LA CIUDADANIA</t>
  </si>
  <si>
    <t>DIRECCION FINANCIERA</t>
  </si>
  <si>
    <t>DIRECCION JURIDICA</t>
  </si>
  <si>
    <t xml:space="preserve">DIRECCION JURIDICA
</t>
  </si>
  <si>
    <t xml:space="preserve">
OFICINA ASESORA DE COMUNICACIONES
</t>
  </si>
  <si>
    <t>OFICINA DE ATENCION AL CIUDADANO</t>
  </si>
  <si>
    <t>http://gaia.gobiernobogota.gov.co/content/sistema-integrado-de-gesti%C3%B3n-sdg</t>
  </si>
  <si>
    <t>Directorio de entidades DEL SECTOR</t>
  </si>
  <si>
    <t>Anexo 1:   Matriz de Cumplimiento y Sostenibilidad de la Ley 1712 de 2014, Decreto 103 de 2015 y Resolución MinTIC 3564 de 2015</t>
  </si>
  <si>
    <t>Sección particular en la pagina de inicio del sitio web
Sección particular en la página de inicio del sitio web del sujeto obligado, denominada literalmente “Transparencia y acceso a información pública”</t>
  </si>
  <si>
    <t>OFICINA ASESORA DE PLANEACIÓN</t>
  </si>
  <si>
    <t>DIRECCION DE TECNOLOGIAS E INFORMACIÓN Y OFICINA ASESORA DE PLANEACIÓN</t>
  </si>
  <si>
    <t>DIRECCIÓN DE TECNOLOGÍAS E INFORMACIÓN</t>
  </si>
  <si>
    <t xml:space="preserve">DIRECCIÓN DE TECNOLOGÍAS E INFORMACIÓN
</t>
  </si>
  <si>
    <t>SUBSECRETARIA DE GESTION LOCAL
SUBSECRETARIA PARA LA GOBIERNABILIDAD Y GARANTIA DE DERECHOS
SUBSECRETARIA DE GESTION LOCAL</t>
  </si>
  <si>
    <t xml:space="preserve">
OFICINA ASESORA DE COMUNICACIONES
</t>
  </si>
  <si>
    <t>SUBSECRETARIA DE GESTIÓN INSTITUCIONAL</t>
  </si>
  <si>
    <t xml:space="preserve">DIRECCIÓN DE TECNOLOGÍAS E INFORMACIÓN
</t>
  </si>
  <si>
    <t>DIRECCIÓN GESTIÓN DEL TALENTO HUMANO</t>
  </si>
  <si>
    <t>OFICIANA ASESORA DE PLANEACIÓN</t>
  </si>
  <si>
    <t>DESPACHO</t>
  </si>
  <si>
    <t>DORECCIÓN JURÍDICA</t>
  </si>
  <si>
    <t>DIRECCION DE CONTRATACIÓN</t>
  </si>
  <si>
    <t>DIRECCIÓN ADMINISTRATIVA</t>
  </si>
  <si>
    <t xml:space="preserve">la información se encuentra publicada en la seccion correspondiente. (Revisado, Abril de 2020). </t>
  </si>
  <si>
    <t xml:space="preserve">Se oficializa el esquema de publicación de la entidad, mediante la Resolución 1538 del 22 de noviembre del 2018,  que adopta el Esquema de publicación de la Secretaría Distrital de Gobierno. La información se encuentra publicada en la seccion correspondiente, vigencia 2019. (Revisado, Abril de 2020). 
</t>
  </si>
  <si>
    <t xml:space="preserve">la información se encuentra publicada en la seccion correspondiente. El acto administrativo es de la vigencia 2016. (Revisado, Abril de 2020). </t>
  </si>
  <si>
    <t>Registro de Publicaciones</t>
  </si>
  <si>
    <t>ACCIONES DE MONITOREO Y ACTUALIZACION</t>
  </si>
  <si>
    <t xml:space="preserve">Medio de Verificación de Cumplimiento </t>
  </si>
  <si>
    <t>VINCULO COMPARTIDO CON EL SITIO WEB DE GOBIERNO</t>
  </si>
  <si>
    <t xml:space="preserve">DTI
</t>
  </si>
  <si>
    <t xml:space="preserve">SUBSECRETARIA DE GESTION INSTITUCIONAL </t>
  </si>
  <si>
    <t xml:space="preserve">SUBSECRETARIA DE GESTION INSTITUCIONAL  Y PLANEACION
</t>
  </si>
  <si>
    <t>DIRECCION DE GESTION DEL TALENTO HUMANO Y CONTRATACION</t>
  </si>
  <si>
    <t>OFICINA COMUNICACIONES</t>
  </si>
  <si>
    <t xml:space="preserve">DIRECCION ADMINISTRATIVA Y DTI
</t>
  </si>
  <si>
    <t>DIRECCION ADMINISTRATIVA Y DTI</t>
  </si>
  <si>
    <t>DIRECCION ADMINISTRATIA</t>
  </si>
  <si>
    <t>Tablas de Gestión Documental</t>
  </si>
  <si>
    <t>NIVEL DE CUMPLIMIENTO</t>
  </si>
  <si>
    <t>TOAL DE CRITERIOS EVALUADOS</t>
  </si>
  <si>
    <t xml:space="preserve">CRITERIOS   </t>
  </si>
  <si>
    <t xml:space="preserve"> CUMPLIDOS</t>
  </si>
  <si>
    <t>NO CUMPLIDOS</t>
  </si>
  <si>
    <t>TOTAL</t>
  </si>
  <si>
    <t>PORCENTAJE DE CUMPLIMIENTO</t>
  </si>
  <si>
    <t>Categoría de información Ley 1712 de 2014</t>
  </si>
  <si>
    <t>1. MECANISMOS DE CONTACTO</t>
  </si>
  <si>
    <t>2. INFORMACION DE INTERÉS</t>
  </si>
  <si>
    <t>3 ESTRUCTURA ORGANICA Y TALENTO HUMANO</t>
  </si>
  <si>
    <t>4 NORMATIVIDAD</t>
  </si>
  <si>
    <t>5 PRESUPUESTO</t>
  </si>
  <si>
    <t>6 PLANEACION</t>
  </si>
  <si>
    <t>7 CONTROL</t>
  </si>
  <si>
    <t>8 CONTRATACIÓN</t>
  </si>
  <si>
    <t>9 TRÀMITES Y SERVICIOS</t>
  </si>
  <si>
    <t>PRENSA ALCALDIA LOCAL</t>
  </si>
  <si>
    <t>DIREFEENTES AREAS DE LA ALCALDIA LOCAL</t>
  </si>
  <si>
    <t xml:space="preserve">PRENSA ALCALDIA LOCAL
</t>
  </si>
  <si>
    <t>AREA JURIDICA DE LA LOCALIDAD</t>
  </si>
  <si>
    <t>AREA ENCARGADA DEL PRESUPUESTO EN LA ALCALDIA LOCAL</t>
  </si>
  <si>
    <t>PLANEACION ALCALDIA LOCAL</t>
  </si>
  <si>
    <t>PLANEACION ALCALDIA LOCAL Y PLANEACIÓN NIVEL CENTRAL</t>
  </si>
  <si>
    <t>OFICINA ASESORA DE PLANEACIÒN</t>
  </si>
  <si>
    <t xml:space="preserve">SUBSECRETARIA PARA LA GOBERNABILIDAD Y LA GARANTIA DE LOS DERECHOS
</t>
  </si>
  <si>
    <t>FDL ALCALDIA LOCAL</t>
  </si>
  <si>
    <t>http://www.gobiernobogota.gov.co/transparencia/instrumentos-gestion-informacion-publica/gestion-documental/105-programa-gestion</t>
  </si>
  <si>
    <t>http://www.gobiernobogota.gov.co/contenidos/tablas-retencion-documetal-la-secretaria-distriral-gobierno</t>
  </si>
  <si>
    <t>Se encuentra toda la información relacionada con el proceso de la convocatoria y el enlace a la CNSC, también se publicaron las acciones de tutela y los autos admisorios relacionados con el proceso.</t>
  </si>
  <si>
    <t>ALCALDIA LOCAL DE CHAPINERO</t>
  </si>
  <si>
    <t>http://chapinero.gov.co/transparencia</t>
  </si>
  <si>
    <t>http://www.chapinero.gov.co/transparencia/informacion-interes/publicaciones</t>
  </si>
  <si>
    <t>http://www.chapinero.gov.co/transparencia/informacion-interes/faqs</t>
  </si>
  <si>
    <t>No se ha generado actualización en este criterio.
Esta sección se encuentra en diferentes dialectos.  DIALECTO EMBERA. , DIALECTO CREOLE. , DIALECTO ROMANÉS - GITANO. , DIALECTO KICHWA.</t>
  </si>
  <si>
    <t>http://www.chapinero.gov.co/eventos-palabras-clave/noticias-chapinero</t>
  </si>
  <si>
    <t>Publicadas y actualizadas periódicamente.</t>
  </si>
  <si>
    <t>http://www.chapinero.gov.co/calendario/month</t>
  </si>
  <si>
    <t>http://www.chapinero.gov.co/transparencia/organizacion/quienes-somos</t>
  </si>
  <si>
    <t>Información institucional se mantiene
Esta sección se encuentra en diferentes dialectos.  DIALECTO EMBERA. , DIALECTO CREOLE. , DIALECTO ROMANÉS - GITANO. , DIALECTO KICHWA.</t>
  </si>
  <si>
    <t>http://www.chapinero.gov.co/transparencia/organizacion/funciones-y-deberes</t>
  </si>
  <si>
    <t>Información institucional se mantiene para este criterio
Esta sección se encuentra en diferentes dialectos.  DIALECTO EMBERA. , DIALECTO CREOLE. , DIALECTO ROMANÉS - GITANO. , DIALECTO KICHWA.</t>
  </si>
  <si>
    <t>Información institucional se mantiene para este criterio</t>
  </si>
  <si>
    <t>http://www.chapinero.gov.co/transparencia/organizacion/directorio-entidades</t>
  </si>
  <si>
    <t>No se han generado cambios en este criterio</t>
  </si>
  <si>
    <t>http://www.chapinero.gov.co/transparencia/organizacion/directorio-agremiaciones-asociaciones-y-otros-grupos-interes</t>
  </si>
  <si>
    <t>http://www.chapinero.gov.co/transparencia/presupuesto/general</t>
  </si>
  <si>
    <t>http://www.chapinero.gov.co/transparencia/presupuesto/ejecucion-presupuestal</t>
  </si>
  <si>
    <t>http://www.chapinero.gov.co/transparencia/planeacion/metas-objetivos-indicadores</t>
  </si>
  <si>
    <t>http://www.chapinero.gov.co/transparencia/presupuesto/estados-financieros</t>
  </si>
  <si>
    <t>http://chapinero.gov.co/transparencia/planeacion/planes</t>
  </si>
  <si>
    <t>http://www.gobiernobogota.gov.co/transparencia/control/entes-control-vigilancia-sdg</t>
  </si>
  <si>
    <t>No se generan cambios en este criterio</t>
  </si>
  <si>
    <t>http://www.chapinero.gov.co/transparencia/control/informacion-poblacion-vulnerable</t>
  </si>
  <si>
    <t>http://www.gobiernobogota.gov.co/transparencia/control/defensa-judicial</t>
  </si>
  <si>
    <t>http://www.chapinero.gov.co/transparencia/contratacion/ejecucion_contratos</t>
  </si>
  <si>
    <t>http://www.gobiernobogota.gov.co/transparencia/contratacion/manual_contrataciones</t>
  </si>
  <si>
    <t>http://www.chapinero.gov.co/transparencia/contratacion/plan-anual-adquisiciones</t>
  </si>
  <si>
    <t>http://www.chapinero.gov.co/transparencia/instrumentos-gestion-informacion-publica/relacionados-la-informacion/108-costos</t>
  </si>
  <si>
    <t>http://www.chapinero.gov.co/transparencia/atencion-ciudadano/sede-principal</t>
  </si>
  <si>
    <t>http://www.chapinero.gov.co/govi-sdqs/crear</t>
  </si>
  <si>
    <t>http://www.chapinero.gov.co/transparencia/informacion-interes/glosario</t>
  </si>
  <si>
    <t>http://www.chapinero.gov.co/transparencia/tramites-servicios</t>
  </si>
  <si>
    <t>Información publicada con actualización a 2020 - FORMATO TIPO DE ESTUDIOS PREVIOS SELECCIÓN DE APOYO LOGÍSTICO, OPERATIVO Y METODOLÓGICO PARA LA REALIZACIÓN DE LOS ENCUENTROS CIUDADANOS, SELECCIÓN</t>
  </si>
  <si>
    <t>Se encuentran los tramites y servicios que la entidad ofrece a la ciudadanía.
Como nuevo servicio se puso a disposición de la ciudadanía el de Denuncia Actos de Corrupción.</t>
  </si>
  <si>
    <t>En formato Excel y disponible en datos abiertos.</t>
  </si>
  <si>
    <t>Formato (hoja de cálculo, imagen, audio, video, documento de texto, etc.).</t>
  </si>
  <si>
    <t>Se encuentra publicado pero hay que actualizarlo de acuerdo cada proceso archivístico vigente</t>
  </si>
  <si>
    <t xml:space="preserve">Se encuentran publicadas pero hay que actualizarlas de acuerdo a los cambios estructurales que haya tenido la entidad, como cambios de nombre de dependencias, supresión de funciones,  fusión de funciones, adopción etc.
Actualización de las tablas con la identificación de los documentos electrónicos de archivo.
También se encuentran publicados los actos administrativos correspondientes a las TDR  Resolución 1277 que actualiza las TDR  - Resolución 0228 de 2018
</t>
  </si>
  <si>
    <t>Este acto administrativo debe ser suscrito por funcionario o empleado de nivel directivo.</t>
  </si>
  <si>
    <t>No hay actualizaciones para este criterio</t>
  </si>
  <si>
    <t>Observaciones y evidencias del cambio
Aquí se consignan todas las acciones realizadas para actualizar cada una de las secciones durante el trimestre, el nivel de cumplimiento se establece de acuerdo a la cantidad de criterios cumplidos / cantidad de criterios evaluados</t>
  </si>
  <si>
    <t>Ver Ítem 143 (Categoría 10.10)</t>
  </si>
  <si>
    <t>Políticas de seguridad o utilizar la guía técnica de MINTIC sobre estas.
Ej.: http://www.ccb.org.co/Proteccion-de-datos-personales</t>
  </si>
  <si>
    <t>→ Formato accesible: Ej: Directorio en formato Excel con las casillas o columnas que contengan la información descrita.
→ Esta información se debe actualizar cada vez que ingresa o se desvincula un servidor público y contratista. 
→ Para las entidades u organismos públicos el requisito se entenderá cumplido a través de un enlace a la publicación de la información que contiene el directorio en el Sistema de Información de Empleo Público – SIGEP.</t>
  </si>
  <si>
    <t>Si existen resoluciones, circulares u otro tipo de actos administrativos de carácter general, se debe publicar un listado descargable, ordenado por tipo de norma, temática y fecha de expedición, indicando:</t>
  </si>
  <si>
    <t xml:space="preserve">Las normas se actualizan periódicamente de acuerdo con las diferentes solicitudes en el normograma de la entidad.
</t>
  </si>
  <si>
    <t>No hubo actualización en este criterio</t>
  </si>
  <si>
    <t xml:space="preserve"> </t>
  </si>
  <si>
    <t>http://www.chapinero.gov.co/content/estructura-organizacional-secretaria-distrital-gobierno</t>
  </si>
  <si>
    <t>Información suministrada por DTI en abril de 2021</t>
  </si>
  <si>
    <t>http://www.chapinero.gov.co/transparencia/instrumentos-gestion-informacion-publica/relacionados-la-informacion/102-registro</t>
  </si>
  <si>
    <t>http://www.chapinero.gov.co/transparencia/instrumentos-gestion-informacion-publica/relacionados-la-informacion/103-indice</t>
  </si>
  <si>
    <t xml:space="preserve">  notifica.judicial@gobiernobogota.gov.co</t>
  </si>
  <si>
    <t>http://www.gobiernobogota.gov.co/content/datos-abiertos</t>
  </si>
  <si>
    <t>https://datos.gov.co/browse?q=Secretar%C3%ADa%20Distrital%20de%20Gobierno&amp;sortBy=relevance</t>
  </si>
  <si>
    <t>http://www.gobiernobogota.gov.co/transparencia/atencion-ciudadano/pol%C3%ADticas-seguridad-la-informaci%C3%B3n-y-protecci%C3%B3n-datos-pesonales</t>
  </si>
  <si>
    <t>http://www.chapinero.gov.co/transparencia/informacion-interes/convocatorias</t>
  </si>
  <si>
    <t>No se generaron cambios en esta sección</t>
  </si>
  <si>
    <t>http://www.chapinero.gov.co/transparencia/informacion-interes/informacion-adicional</t>
  </si>
  <si>
    <t>http://www.gobiernobogota.gov.co/transparencia/organizacion/ofertas-empleo-0</t>
  </si>
  <si>
    <t>http://www.chapinero.gov.co/tabla_archivos/modificaciones-al-presupuesto-chapinero-2021</t>
  </si>
  <si>
    <t xml:space="preserve">Se actualiza información correspondiente al Plan Anticorrpción y de Atención al Ciudadano, El plan del Gasto Público, Plan de Austeridad 2021, Piga, Plan de Desarrollo </t>
  </si>
  <si>
    <t>http://www.chapinero.gov.co/transparencia/planeacion/programas-proyectos</t>
  </si>
  <si>
    <t>http://www.chapinero.gov.co/transparencia/planeacion/participacion-ciudadana</t>
  </si>
  <si>
    <t>Se actualiza la información suministrada por el área responsable</t>
  </si>
  <si>
    <t>http://www.chapinero.gov.co/transparencia/control/planes-mejoramiento</t>
  </si>
  <si>
    <t>http://www.chapinero.gov.co/content/plan-del-gasto-publico-alcaldia-local-chapinero</t>
  </si>
  <si>
    <t>https://community.secop.gov.co/Public/App/AnnualPurchasingPlanEditPublic/View?id=119090</t>
  </si>
  <si>
    <t>http://www.gobiernobogota.gov.co/sgdapp/?q=normas&amp;field_normo_clasificacion_value=All&amp;field_normo_dependencia_value=3&amp;field_normo_descripcion_value=&amp;field_normo_fecha_value=&amp;title=</t>
  </si>
  <si>
    <t>http://www.chapinero.gov.co/tabla_archivos/informe-peticiones-quejas-reclamos-y-denuncias-2021</t>
  </si>
  <si>
    <t>http://www.chapinero.gov.co/content/informes-empalme-2021</t>
  </si>
  <si>
    <t>http://www.chapinero.gov.co/content/estructura-interna-alcaldia-local-chapinero</t>
  </si>
  <si>
    <t>Se actualizan los temas de las sección de transparencia sincronizada con las secciones de la página de Chapinero.</t>
  </si>
  <si>
    <t xml:space="preserve">No se generó cambios </t>
  </si>
  <si>
    <t>No se presentó actualización en esta sección</t>
  </si>
  <si>
    <t xml:space="preserve">Se actualiza información con la publicación </t>
  </si>
  <si>
    <t xml:space="preserve">SI/NO </t>
  </si>
  <si>
    <t>Vínculo sincronizado con el que se encuentra en la sección de transparencia</t>
  </si>
  <si>
    <t>Vínculo directo al portal de la Secretaría Distrital de Gobierno</t>
  </si>
  <si>
    <t>Vínculo en la sección de transparencia direccionado a la Secretaría Distrital de Gobierno</t>
  </si>
  <si>
    <t xml:space="preserve">
Esta sección se encuentra en diferentes dialectos.  DIALECTO EMBERA. , DIALECTO CREOLE. , DIALECTO ROMANÉS - GITANO. , DIALECTO KICHWA
No se ha generado actualización en este criterio.</t>
  </si>
  <si>
    <t>Información actualizada desde el  nviel central</t>
  </si>
  <si>
    <t>Se actualiza información relacionada con  RC de la Alcaldía Local y el vínculo directo a la formulación de políticas de la Secretaría Distriral de Gobierno</t>
  </si>
  <si>
    <t>Información al segundo trimestre de 2021.  Esta información es de competencia del nivel central.</t>
  </si>
  <si>
    <t>A la fecha se encuentran publicados vigencia  2021, esto depende directamente desde el nivel central.
Se actualiza vínculo en la sección de transparencia</t>
  </si>
  <si>
    <t>http://www.chapinero.gov.co/milocalidad/rendicion-cuentas-2021</t>
  </si>
  <si>
    <r>
      <rPr>
        <sz val="11"/>
        <color theme="10"/>
        <rFont val="Calibri"/>
        <family val="2"/>
      </rPr>
      <t>2021</t>
    </r>
    <r>
      <rPr>
        <u/>
        <sz val="11"/>
        <color theme="10"/>
        <rFont val="Calibri"/>
        <family val="2"/>
        <charset val="1"/>
      </rPr>
      <t xml:space="preserve">
https://www.gobiernobogota.gov.co/transparencia/control/informes-gestion-evaluacion-y-auditoria/informe-rendicion-la-cuenta-fiscal-24
</t>
    </r>
    <r>
      <rPr>
        <sz val="11"/>
        <color theme="10"/>
        <rFont val="Calibri"/>
        <family val="2"/>
      </rPr>
      <t>2022</t>
    </r>
    <r>
      <rPr>
        <u/>
        <sz val="11"/>
        <color theme="10"/>
        <rFont val="Calibri"/>
        <family val="2"/>
        <charset val="1"/>
      </rPr>
      <t xml:space="preserve">
https://www.gobiernobogota.gov.co/transparencia/control/informes-gestion-evaluacion-y-auditoria/informe-rendicion-la-cuenta-fiscal-26</t>
    </r>
  </si>
  <si>
    <t>http://www.chapinero.gov.co/transparencia/planeacion/metas-objetivos-indicadores
http://www.chapinero.gov.co/transparencia/presupuesto/general
http://www.chapinero.gov.co/content/balance-general-fondo-desarrollo-local-chapinero</t>
  </si>
  <si>
    <t>Seguimiento a la planeación, ejecución presupuestal de proyectos de inversión y resultado de indicadores.  Se crea herramienta en Power BI se acutualiza automáticamente.
http://www.chapinero.gov.co/content/balance-general-fondo-desarrollo-local-chapinero</t>
  </si>
  <si>
    <t>Vínculo directo a SECOP para la consulta de los PAA de la Entidad. Se actualiza vínculo</t>
  </si>
  <si>
    <t>https://community.secop.gov.co/Public/App/AnnualPurchasingPlanEditPublic/View?id=167127
http://www.chapinero.gov.co/transparencia/contratacion/plan-anual-adquisiciones/plan-anual-adquisiciones-secop</t>
  </si>
  <si>
    <t>http://www.chapinero.gov.co/tabla_archivos/esquema-publicacion-2022</t>
  </si>
  <si>
    <t>http://www.chapinero.gov.co/tabla_archivos/107-registro-publicacion-chapinero</t>
  </si>
  <si>
    <t>Se actualiza la sección de estructura interna de la alcaldía local de acuerdo con lo solicitado por la Ley.</t>
  </si>
  <si>
    <t>Se actualiza creando información para mujeres en el siguiente vínculo: http://www.chapinero.gov.co/content/informacion-mujeres#overlay-context=transparencia/instrumentos-gestion-informacion-publica/relacionados-informacion</t>
  </si>
  <si>
    <t>https://bogota.gov.co/infancia
información para mujeres: 
http://www.chapinero.gov.co/content/informacion-mujeres#overlay-context=transparencia/instrumentos-gestion-informacion-publica/relacionados-informacion</t>
  </si>
  <si>
    <t xml:space="preserve">Eventos registrados y actualizados periódicamente para el calendario </t>
  </si>
  <si>
    <t xml:space="preserve">Se actualiza la información  de MI LOCALIDAD correspondiente a los siguientes temas:  Conocienco mi localidad, disfrutando mi localidad, participación ciudadana, Infraestructura, en los medios, chapi te cuenta, chapinero es una nota, chapi civico, sabias que....
</t>
  </si>
  <si>
    <t>Publicado el presupuesto para el año fiscal 2023</t>
  </si>
  <si>
    <t xml:space="preserve">Se actualiza para la vigencia 2023
Confirmar si la información ha sido actualizada de acuerdo a lo establecido en el Art. 74 de la Ley 1474.
Estatuto Anticorrupción. Se dictan normas orientadas a fortalecer los mecanismos de prevención de actos de corrupción
Artículo 74. Plan de acción de las entidades públicas
A partir de la vigencia de la presente ley, todas las entidades del Estado a más tardar el 31 de enero de cada año, deberán publicar en su respectiva página web el Plan de Acción para el año siguiente, en el cual se especificarán los objetivos, las estrategias, los proyectos, las metas, los responsables, los planes generales de compras y la distribución presupuestal de sus proyectos de inversión junto a los indicadores de gestión.
A partir del año siguiente, el Plan de Acción deberá estar acompañado del informe de gestión del año inmediatamente anterior.
Se reorganiza toda la información correspondiente a la sección de Plan de gasto público y se organiza por años. 
Información solicitada:
PAA
POAI
PLAN DE ACCIÓN
MUSI
INF. GESTION VIGENCIA 2022
</t>
  </si>
  <si>
    <t>Información actualizada a vigencia 2023 con resultados e indicadores y seguimiento a la planeación al primer  trimestre de 2023</t>
  </si>
  <si>
    <t xml:space="preserve"> 
Actualización de vínculos en sección de transparencia a la vigencia 2023.</t>
  </si>
  <si>
    <t>Se actualiza información a diciembre 2022</t>
  </si>
  <si>
    <t>Se actualiza información a diciembre 2023</t>
  </si>
  <si>
    <t>Se acutaliza el vínculo a primer  trimestre de 2023</t>
  </si>
  <si>
    <t>Se han publicado las actualizaciones a vigencia 2023</t>
  </si>
  <si>
    <t>No se presentó actualización en esta sección para el abril 2023 de 2023</t>
  </si>
  <si>
    <t>Se actualizó toda la sección de instancias de particiáción para el abril 2023 de 2023</t>
  </si>
  <si>
    <t>Periodo de Actualización: Junio de 2023</t>
  </si>
  <si>
    <t xml:space="preserve">Se actualzia la sección de mecanismos </t>
  </si>
  <si>
    <t>Se actualizan periodicamente</t>
  </si>
  <si>
    <t>Se verifica que el vinculo directo a SIDEAP FUNCIONE: https://sideap.serviciocivil.gov.co/sideap/publico/directorio/buscar.xhtml;jsessionid=e02939fbcd3b74a99a10f6a69e09?cid=1&amp;jfwid=e02939fbcd3b74a99a10f6a69e09:0.   
Se actualiza vínculo en la sección de transparencia y los menus principal y secundario</t>
  </si>
  <si>
    <t>Actualizada a mayo  2023</t>
  </si>
  <si>
    <t>Se acutalizan las modificaciones al presupuesto para el segundo  trimestre 2023</t>
  </si>
  <si>
    <t>Se actualiza a primer trimestre de 2023</t>
  </si>
  <si>
    <t xml:space="preserve">Se actualiza vinculo sincronizado con sección de transparencia actualizado a junio 2023 </t>
  </si>
  <si>
    <t>Se actualiza con información propia de la Alcaldía Local de Chapinero a segundo   trimestre de 2023</t>
  </si>
  <si>
    <t>10 PARTICIPA</t>
  </si>
  <si>
    <t>MENU PARTICIPA</t>
  </si>
  <si>
    <t>Desde la Secretaría Distrital de Gobierno, buscamos ampliar el acceso a nuestros servicios, ofertas e información, a través de mecanismos participativos. En los cuales la ciudadanía puede aportar, opinar y participar para una construcción conjunta de las nuevas decisiones que se llevarán a cabo en las 20 localidades de Bogotá, y así, afianzar lazos de transparencia con la comunidad.  Ir a sección Participa</t>
  </si>
  <si>
    <t>11 INSTRUMENTOS DE GESTIÓN PUBLICA</t>
  </si>
  <si>
    <t>https://www.gobiernobogota.gov.co/participa</t>
  </si>
  <si>
    <t>NIVEL CENTRAL</t>
  </si>
  <si>
    <t>SE crea la sección en el menu principal y se actualiza la sección de transparencia</t>
  </si>
  <si>
    <t>Actualizado a segundo trimestre de 2023, quedando sincronizado en su totalidad con la sección de Transparencia del sitio web de Chapinero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</si>
</sst>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rgb="FF000000"/>
      <name val="Calibri"/>
      <family val="2"/>
      <charset val="1"/>
    </font>
    <font>
      <sz val="11"/>
      <color theme="1"/>
      <name val="Calibri"/>
      <family val="2"/>
      <scheme val="minor"/>
    </font>
    <font>
      <b/>
      <sz val="11"/>
      <color rgb="FF000000"/>
      <name val="Calibri"/>
      <family val="2"/>
      <charset val="1"/>
    </font>
    <font>
      <u/>
      <sz val="11"/>
      <color theme="10"/>
      <name val="Calibri"/>
      <family val="2"/>
      <charset val="1"/>
    </font>
    <font>
      <sz val="11"/>
      <name val="Calibri"/>
      <family val="2"/>
      <charset val="1"/>
    </font>
    <font>
      <u/>
      <sz val="11"/>
      <color theme="10"/>
      <name val="Calibri"/>
      <family val="2"/>
    </font>
    <font>
      <sz val="11"/>
      <name val="Calibri"/>
      <family val="2"/>
    </font>
    <font>
      <sz val="11"/>
      <color theme="1"/>
      <name val="Calibri"/>
      <family val="2"/>
      <charset val="1"/>
    </font>
    <font>
      <sz val="16"/>
      <color rgb="FF000000"/>
      <name val="Calibri"/>
      <family val="2"/>
      <charset val="1"/>
    </font>
    <font>
      <b/>
      <sz val="24"/>
      <color rgb="FFC00000"/>
      <name val="Tahoma"/>
      <family val="2"/>
    </font>
    <font>
      <b/>
      <sz val="11"/>
      <color rgb="FFC00000"/>
      <name val="Calibri"/>
      <family val="2"/>
    </font>
    <font>
      <b/>
      <sz val="14"/>
      <color rgb="FF000000"/>
      <name val="Calibri"/>
      <family val="2"/>
    </font>
    <font>
      <b/>
      <sz val="16"/>
      <color rgb="FFC49500"/>
      <name val="Calibri"/>
      <family val="2"/>
    </font>
    <font>
      <b/>
      <sz val="20"/>
      <color rgb="FFC49500"/>
      <name val="Calibri"/>
      <family val="2"/>
    </font>
    <font>
      <b/>
      <sz val="20"/>
      <color rgb="FFC00000"/>
      <name val="Calibri"/>
      <family val="2"/>
    </font>
    <font>
      <sz val="11"/>
      <color rgb="FF9C6500"/>
      <name val="Calibri"/>
      <family val="2"/>
      <scheme val="minor"/>
    </font>
    <font>
      <sz val="11"/>
      <name val="Calibri"/>
      <family val="2"/>
      <scheme val="minor"/>
    </font>
    <font>
      <b/>
      <sz val="11"/>
      <name val="Calibri"/>
      <family val="2"/>
    </font>
    <font>
      <b/>
      <sz val="11"/>
      <name val="Calibri"/>
      <family val="2"/>
      <charset val="1"/>
    </font>
    <font>
      <u/>
      <sz val="11"/>
      <name val="Calibri"/>
      <family val="2"/>
      <charset val="1"/>
    </font>
    <font>
      <sz val="11"/>
      <color theme="10"/>
      <name val="Calibri"/>
      <family val="2"/>
    </font>
    <font>
      <sz val="8"/>
      <name val="Calibri"/>
      <family val="2"/>
      <charset val="1"/>
    </font>
  </fonts>
  <fills count="8">
    <fill>
      <patternFill patternType="none"/>
    </fill>
    <fill>
      <patternFill patternType="gray125"/>
    </fill>
    <fill>
      <patternFill patternType="solid">
        <fgColor theme="5"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FF0000"/>
        <bgColor indexed="64"/>
      </patternFill>
    </fill>
    <fill>
      <patternFill patternType="solid">
        <fgColor rgb="FFFFEB9C"/>
      </patternFill>
    </fill>
  </fills>
  <borders count="17">
    <border>
      <left/>
      <right/>
      <top/>
      <bottom/>
      <diagonal/>
    </border>
    <border>
      <left style="hair">
        <color auto="1"/>
      </left>
      <right style="hair">
        <color auto="1"/>
      </right>
      <top/>
      <bottom/>
      <diagonal/>
    </border>
    <border>
      <left/>
      <right style="hair">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style="thin">
        <color auto="1"/>
      </top>
      <bottom/>
      <diagonal/>
    </border>
    <border>
      <left/>
      <right style="thin">
        <color auto="1"/>
      </right>
      <top/>
      <bottom/>
      <diagonal/>
    </border>
  </borders>
  <cellStyleXfs count="5">
    <xf numFmtId="0" fontId="0" fillId="0" borderId="0"/>
    <xf numFmtId="0" fontId="3" fillId="0" borderId="0" applyNumberFormat="0" applyFill="0" applyBorder="0" applyAlignment="0" applyProtection="0">
      <alignment vertical="top"/>
      <protection locked="0"/>
    </xf>
    <xf numFmtId="0" fontId="1" fillId="0" borderId="0"/>
    <xf numFmtId="0" fontId="5" fillId="0" borderId="0" applyNumberFormat="0" applyFill="0" applyBorder="0" applyAlignment="0" applyProtection="0">
      <alignment vertical="top"/>
      <protection locked="0"/>
    </xf>
    <xf numFmtId="0" fontId="15" fillId="7" borderId="0" applyNumberFormat="0" applyBorder="0" applyAlignment="0" applyProtection="0"/>
  </cellStyleXfs>
  <cellXfs count="244">
    <xf numFmtId="0" fontId="0" fillId="0" borderId="0" xfId="0"/>
    <xf numFmtId="0" fontId="0" fillId="0" borderId="3" xfId="0" applyBorder="1" applyAlignment="1">
      <alignment vertical="center" wrapText="1"/>
    </xf>
    <xf numFmtId="0" fontId="0" fillId="0" borderId="3" xfId="0" applyBorder="1" applyAlignment="1">
      <alignment horizontal="left"/>
    </xf>
    <xf numFmtId="0" fontId="0" fillId="0" borderId="3" xfId="0" applyBorder="1"/>
    <xf numFmtId="0" fontId="0" fillId="0" borderId="3" xfId="0" applyBorder="1" applyAlignment="1">
      <alignment horizontal="left" vertical="center" wrapText="1" indent="7"/>
    </xf>
    <xf numFmtId="49" fontId="0" fillId="0" borderId="3" xfId="0" applyNumberFormat="1" applyBorder="1" applyAlignment="1">
      <alignment horizontal="left" vertical="top" wrapText="1" indent="7"/>
    </xf>
    <xf numFmtId="0" fontId="0" fillId="0" borderId="0" xfId="0" applyAlignment="1">
      <alignment horizontal="center" vertical="center"/>
    </xf>
    <xf numFmtId="0" fontId="0" fillId="0" borderId="0" xfId="0" applyAlignment="1">
      <alignment horizontal="center" vertical="center" wrapText="1"/>
    </xf>
    <xf numFmtId="0" fontId="0" fillId="0" borderId="1" xfId="0" applyBorder="1" applyAlignment="1">
      <alignment horizontal="center" vertical="center" wrapText="1"/>
    </xf>
    <xf numFmtId="0" fontId="0" fillId="0" borderId="2" xfId="0" applyBorder="1" applyAlignment="1">
      <alignment horizontal="left"/>
    </xf>
    <xf numFmtId="0" fontId="0" fillId="0" borderId="6" xfId="0" applyBorder="1" applyAlignment="1">
      <alignment vertical="center" wrapText="1"/>
    </xf>
    <xf numFmtId="0" fontId="0" fillId="0" borderId="8" xfId="0" applyBorder="1" applyAlignment="1">
      <alignment vertical="center" wrapText="1"/>
    </xf>
    <xf numFmtId="0" fontId="0" fillId="0" borderId="5" xfId="0" applyBorder="1" applyAlignment="1">
      <alignment vertical="center" wrapText="1"/>
    </xf>
    <xf numFmtId="0" fontId="0" fillId="0" borderId="6" xfId="0" applyBorder="1" applyAlignment="1">
      <alignment horizontal="center" vertical="center" wrapText="1"/>
    </xf>
    <xf numFmtId="0" fontId="0" fillId="0" borderId="3" xfId="0" applyBorder="1" applyAlignment="1">
      <alignment horizontal="center" vertical="center" wrapText="1"/>
    </xf>
    <xf numFmtId="0" fontId="0" fillId="0" borderId="3" xfId="0" applyBorder="1" applyAlignment="1">
      <alignment horizontal="left" vertical="center" wrapText="1"/>
    </xf>
    <xf numFmtId="49" fontId="0" fillId="0" borderId="6" xfId="0" applyNumberFormat="1" applyBorder="1" applyAlignment="1">
      <alignment horizontal="center" vertical="center" wrapText="1"/>
    </xf>
    <xf numFmtId="49" fontId="0" fillId="0" borderId="3" xfId="0" applyNumberFormat="1" applyBorder="1" applyAlignment="1">
      <alignment horizontal="center" vertical="center" wrapText="1"/>
    </xf>
    <xf numFmtId="0" fontId="0" fillId="0" borderId="0" xfId="0" applyAlignment="1">
      <alignment vertical="center"/>
    </xf>
    <xf numFmtId="0" fontId="2" fillId="2" borderId="5" xfId="0" applyFont="1" applyFill="1" applyBorder="1" applyAlignment="1">
      <alignment horizontal="center" vertical="center" wrapText="1"/>
    </xf>
    <xf numFmtId="0" fontId="4" fillId="0" borderId="3" xfId="1" applyFont="1" applyFill="1" applyBorder="1" applyAlignment="1" applyProtection="1">
      <alignment horizontal="center" vertical="center" wrapText="1"/>
    </xf>
    <xf numFmtId="0" fontId="0" fillId="0" borderId="6" xfId="0" applyBorder="1" applyAlignment="1">
      <alignment horizontal="left" vertical="center" wrapText="1"/>
    </xf>
    <xf numFmtId="0" fontId="0" fillId="0" borderId="0" xfId="0" applyAlignment="1">
      <alignment horizontal="left" vertical="center" wrapText="1"/>
    </xf>
    <xf numFmtId="0" fontId="3" fillId="0" borderId="3" xfId="1" applyBorder="1" applyAlignment="1" applyProtection="1">
      <alignment horizontal="left" vertical="center" wrapText="1"/>
    </xf>
    <xf numFmtId="0" fontId="0" fillId="0" borderId="3" xfId="0" applyBorder="1" applyAlignment="1">
      <alignment horizontal="center" vertical="center"/>
    </xf>
    <xf numFmtId="0" fontId="3" fillId="0" borderId="3" xfId="1" applyFill="1" applyBorder="1" applyAlignment="1" applyProtection="1">
      <alignment vertical="center" wrapText="1"/>
    </xf>
    <xf numFmtId="0" fontId="3" fillId="0" borderId="3" xfId="1" applyFill="1" applyBorder="1" applyAlignment="1" applyProtection="1">
      <alignment horizontal="center" vertical="center" wrapText="1"/>
    </xf>
    <xf numFmtId="0" fontId="2" fillId="4" borderId="3"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11" xfId="0" applyFont="1" applyFill="1" applyBorder="1" applyAlignment="1">
      <alignment vertical="center" wrapText="1"/>
    </xf>
    <xf numFmtId="0" fontId="2" fillId="4" borderId="5" xfId="0" applyFont="1" applyFill="1" applyBorder="1" applyAlignment="1">
      <alignment vertical="center" wrapText="1"/>
    </xf>
    <xf numFmtId="0" fontId="2" fillId="4" borderId="13"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3" fillId="0" borderId="0" xfId="1" applyAlignment="1" applyProtection="1">
      <alignment vertical="center" wrapText="1"/>
    </xf>
    <xf numFmtId="0" fontId="0" fillId="0" borderId="5" xfId="0" applyBorder="1" applyAlignment="1">
      <alignment horizontal="center" vertical="center" wrapText="1"/>
    </xf>
    <xf numFmtId="0" fontId="0" fillId="0" borderId="8" xfId="0" applyBorder="1" applyAlignment="1">
      <alignment horizontal="left" vertical="center" wrapText="1"/>
    </xf>
    <xf numFmtId="0" fontId="0" fillId="0" borderId="5" xfId="0" applyBorder="1" applyAlignment="1">
      <alignment horizontal="left" vertical="center" wrapText="1"/>
    </xf>
    <xf numFmtId="0" fontId="0" fillId="0" borderId="5" xfId="0" applyBorder="1" applyAlignment="1">
      <alignment horizontal="center" vertical="center"/>
    </xf>
    <xf numFmtId="49" fontId="0" fillId="0" borderId="5" xfId="0" applyNumberFormat="1" applyBorder="1" applyAlignment="1">
      <alignment horizontal="center" vertical="center" wrapText="1"/>
    </xf>
    <xf numFmtId="0" fontId="0" fillId="0" borderId="8" xfId="0" applyBorder="1"/>
    <xf numFmtId="0" fontId="0" fillId="0" borderId="5" xfId="0" applyBorder="1"/>
    <xf numFmtId="0" fontId="0" fillId="0" borderId="0" xfId="0" applyAlignment="1">
      <alignment vertical="center" wrapText="1"/>
    </xf>
    <xf numFmtId="0" fontId="3" fillId="0" borderId="3" xfId="1" applyBorder="1" applyAlignment="1" applyProtection="1">
      <alignment vertical="center" wrapText="1"/>
    </xf>
    <xf numFmtId="0" fontId="10" fillId="4" borderId="3"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0" fillId="4" borderId="3" xfId="0" applyFill="1" applyBorder="1" applyAlignment="1">
      <alignment horizontal="center" vertical="center" wrapText="1"/>
    </xf>
    <xf numFmtId="0" fontId="0" fillId="4" borderId="6" xfId="0" applyFill="1" applyBorder="1" applyAlignment="1">
      <alignment horizontal="center" vertical="center" wrapText="1"/>
    </xf>
    <xf numFmtId="0" fontId="0" fillId="4" borderId="5" xfId="0"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0" fillId="4" borderId="3" xfId="0" applyFill="1" applyBorder="1" applyAlignment="1">
      <alignment horizontal="center" vertical="center"/>
    </xf>
    <xf numFmtId="0" fontId="4" fillId="4" borderId="3" xfId="1" applyFont="1" applyFill="1" applyBorder="1" applyAlignment="1" applyProtection="1">
      <alignment horizontal="center" vertical="center" wrapText="1"/>
    </xf>
    <xf numFmtId="0" fontId="0" fillId="4" borderId="5" xfId="0" applyFill="1" applyBorder="1" applyAlignment="1">
      <alignment horizontal="center" vertical="center"/>
    </xf>
    <xf numFmtId="0" fontId="4" fillId="0" borderId="6" xfId="1" applyFont="1" applyFill="1" applyBorder="1" applyAlignment="1" applyProtection="1">
      <alignment vertical="center" wrapText="1"/>
    </xf>
    <xf numFmtId="0" fontId="4" fillId="0" borderId="8" xfId="1" applyFont="1" applyFill="1" applyBorder="1" applyAlignment="1" applyProtection="1">
      <alignment vertical="center" wrapText="1"/>
    </xf>
    <xf numFmtId="0" fontId="4" fillId="0" borderId="5" xfId="1" applyFont="1" applyFill="1" applyBorder="1" applyAlignment="1" applyProtection="1">
      <alignment vertical="center" wrapText="1"/>
    </xf>
    <xf numFmtId="0" fontId="0" fillId="3" borderId="6" xfId="0" applyFill="1" applyBorder="1" applyAlignment="1">
      <alignment vertical="center" wrapText="1"/>
    </xf>
    <xf numFmtId="49" fontId="0" fillId="0" borderId="6" xfId="0" applyNumberFormat="1" applyBorder="1" applyAlignment="1">
      <alignment vertical="center" wrapText="1"/>
    </xf>
    <xf numFmtId="49" fontId="0" fillId="0" borderId="8" xfId="0" applyNumberFormat="1" applyBorder="1" applyAlignment="1">
      <alignment vertical="center" wrapText="1"/>
    </xf>
    <xf numFmtId="49" fontId="0" fillId="0" borderId="5" xfId="0" applyNumberFormat="1" applyBorder="1" applyAlignment="1">
      <alignment vertical="center" wrapText="1"/>
    </xf>
    <xf numFmtId="0" fontId="0" fillId="0" borderId="14" xfId="0" applyBorder="1" applyAlignment="1">
      <alignment vertical="center" wrapText="1"/>
    </xf>
    <xf numFmtId="0" fontId="0" fillId="4" borderId="11" xfId="0" applyFill="1" applyBorder="1" applyAlignment="1">
      <alignment horizontal="center" vertical="center"/>
    </xf>
    <xf numFmtId="0" fontId="0" fillId="4" borderId="15" xfId="0" applyFill="1" applyBorder="1" applyAlignment="1">
      <alignment horizontal="center" vertical="center"/>
    </xf>
    <xf numFmtId="0" fontId="0" fillId="4" borderId="13" xfId="0" applyFill="1" applyBorder="1" applyAlignment="1">
      <alignment horizontal="center" vertical="center"/>
    </xf>
    <xf numFmtId="0" fontId="3" fillId="0" borderId="3" xfId="1" applyBorder="1" applyAlignment="1" applyProtection="1">
      <alignment vertical="center"/>
    </xf>
    <xf numFmtId="0" fontId="4" fillId="0" borderId="3" xfId="1" applyFont="1" applyFill="1" applyBorder="1" applyAlignment="1" applyProtection="1">
      <alignment vertical="center" wrapText="1"/>
    </xf>
    <xf numFmtId="0" fontId="0" fillId="2" borderId="3" xfId="0" applyFill="1" applyBorder="1" applyAlignment="1">
      <alignment horizontal="center" vertical="center"/>
    </xf>
    <xf numFmtId="0" fontId="0" fillId="0" borderId="2" xfId="0" applyBorder="1" applyAlignment="1">
      <alignment horizontal="center" vertical="center"/>
    </xf>
    <xf numFmtId="0" fontId="0" fillId="2" borderId="3" xfId="0" applyFill="1" applyBorder="1" applyAlignment="1">
      <alignment horizontal="center" vertical="center" wrapText="1"/>
    </xf>
    <xf numFmtId="0" fontId="10" fillId="4" borderId="11" xfId="0" applyFont="1" applyFill="1" applyBorder="1" applyAlignment="1">
      <alignment horizontal="left" vertical="center" wrapText="1"/>
    </xf>
    <xf numFmtId="0" fontId="2" fillId="4" borderId="10" xfId="0" applyFont="1" applyFill="1" applyBorder="1" applyAlignment="1">
      <alignment horizontal="left" vertical="center" wrapText="1"/>
    </xf>
    <xf numFmtId="0" fontId="0" fillId="0" borderId="5" xfId="0" applyBorder="1" applyAlignment="1">
      <alignment horizontal="left" vertical="center"/>
    </xf>
    <xf numFmtId="0" fontId="3" fillId="0" borderId="0" xfId="1" applyAlignment="1" applyProtection="1">
      <alignment horizontal="left" vertical="center" wrapText="1"/>
    </xf>
    <xf numFmtId="0" fontId="0" fillId="2" borderId="13" xfId="0" applyFill="1" applyBorder="1" applyAlignment="1">
      <alignment horizontal="center" vertical="center" wrapText="1"/>
    </xf>
    <xf numFmtId="0" fontId="0" fillId="2" borderId="6" xfId="0" applyFill="1" applyBorder="1" applyAlignment="1">
      <alignment horizontal="center" vertical="center" wrapText="1"/>
    </xf>
    <xf numFmtId="0" fontId="0" fillId="2" borderId="5" xfId="0" applyFill="1" applyBorder="1" applyAlignment="1">
      <alignment horizontal="center" vertical="center" wrapText="1"/>
    </xf>
    <xf numFmtId="0" fontId="3" fillId="3" borderId="3" xfId="1" applyFill="1" applyBorder="1" applyAlignment="1" applyProtection="1">
      <alignment vertical="center" wrapText="1"/>
    </xf>
    <xf numFmtId="49" fontId="0" fillId="5" borderId="3" xfId="0" applyNumberFormat="1" applyFill="1" applyBorder="1" applyAlignment="1">
      <alignment horizontal="center" vertical="center" wrapText="1"/>
    </xf>
    <xf numFmtId="0" fontId="0" fillId="5" borderId="3" xfId="0" applyFill="1" applyBorder="1" applyAlignment="1">
      <alignment vertical="center" wrapText="1"/>
    </xf>
    <xf numFmtId="0" fontId="0" fillId="5" borderId="6" xfId="0" applyFill="1" applyBorder="1" applyAlignment="1">
      <alignment vertical="center" wrapText="1"/>
    </xf>
    <xf numFmtId="0" fontId="0" fillId="5" borderId="8" xfId="0" applyFill="1" applyBorder="1" applyAlignment="1">
      <alignment vertical="center" wrapText="1"/>
    </xf>
    <xf numFmtId="0" fontId="0" fillId="5" borderId="8" xfId="0" applyFill="1" applyBorder="1"/>
    <xf numFmtId="49" fontId="0" fillId="5" borderId="6" xfId="0" applyNumberFormat="1" applyFill="1" applyBorder="1" applyAlignment="1">
      <alignment vertical="center" wrapText="1"/>
    </xf>
    <xf numFmtId="49" fontId="0" fillId="5" borderId="8" xfId="0" applyNumberFormat="1" applyFill="1" applyBorder="1" applyAlignment="1">
      <alignment vertical="center" wrapText="1"/>
    </xf>
    <xf numFmtId="0" fontId="0" fillId="5" borderId="3" xfId="0" applyFill="1" applyBorder="1" applyAlignment="1">
      <alignment horizontal="left" vertical="center" wrapText="1" indent="7"/>
    </xf>
    <xf numFmtId="49" fontId="0" fillId="5" borderId="5" xfId="0" applyNumberFormat="1" applyFill="1" applyBorder="1" applyAlignment="1">
      <alignment vertical="center" wrapText="1"/>
    </xf>
    <xf numFmtId="0" fontId="0" fillId="5" borderId="5" xfId="0" applyFill="1" applyBorder="1" applyAlignment="1">
      <alignment vertical="center" wrapText="1"/>
    </xf>
    <xf numFmtId="0" fontId="0" fillId="5" borderId="5" xfId="0" applyFill="1" applyBorder="1"/>
    <xf numFmtId="0" fontId="0" fillId="3" borderId="3" xfId="0" applyFill="1" applyBorder="1" applyAlignment="1">
      <alignment horizontal="center" vertical="center" wrapText="1"/>
    </xf>
    <xf numFmtId="0" fontId="8" fillId="0" borderId="13" xfId="0" applyFont="1" applyBorder="1"/>
    <xf numFmtId="0" fontId="8" fillId="0" borderId="12" xfId="0" applyFont="1" applyBorder="1"/>
    <xf numFmtId="0" fontId="8" fillId="0" borderId="11" xfId="0" applyFont="1" applyBorder="1"/>
    <xf numFmtId="0" fontId="8" fillId="0" borderId="4" xfId="0" applyFont="1" applyBorder="1"/>
    <xf numFmtId="0" fontId="8" fillId="0" borderId="15" xfId="0" applyFont="1" applyBorder="1"/>
    <xf numFmtId="0" fontId="8" fillId="0" borderId="7" xfId="0" applyFont="1" applyBorder="1"/>
    <xf numFmtId="0" fontId="11" fillId="0" borderId="0" xfId="0" applyFont="1"/>
    <xf numFmtId="9" fontId="11" fillId="0" borderId="0" xfId="0" applyNumberFormat="1" applyFont="1"/>
    <xf numFmtId="0" fontId="3" fillId="0" borderId="5" xfId="1" applyFill="1" applyBorder="1" applyAlignment="1" applyProtection="1">
      <alignment vertical="center" wrapText="1"/>
    </xf>
    <xf numFmtId="0" fontId="0" fillId="2" borderId="3" xfId="0" applyFill="1" applyBorder="1" applyAlignment="1">
      <alignment horizontal="center" wrapText="1"/>
    </xf>
    <xf numFmtId="0" fontId="0" fillId="2" borderId="5" xfId="0" applyFill="1" applyBorder="1"/>
    <xf numFmtId="0" fontId="0" fillId="2" borderId="3" xfId="0" applyFill="1" applyBorder="1"/>
    <xf numFmtId="0" fontId="0" fillId="2" borderId="0" xfId="0" applyFill="1" applyAlignment="1">
      <alignment horizontal="center" vertical="center"/>
    </xf>
    <xf numFmtId="0" fontId="10" fillId="4" borderId="11" xfId="0" applyFont="1" applyFill="1" applyBorder="1" applyAlignment="1">
      <alignment vertical="center" wrapText="1"/>
    </xf>
    <xf numFmtId="0" fontId="0" fillId="2" borderId="6" xfId="0" applyFill="1" applyBorder="1" applyAlignment="1">
      <alignment horizontal="center" vertical="center"/>
    </xf>
    <xf numFmtId="0" fontId="2" fillId="6" borderId="3" xfId="0" applyFont="1" applyFill="1" applyBorder="1" applyAlignment="1">
      <alignment horizontal="center" vertical="center" wrapText="1"/>
    </xf>
    <xf numFmtId="0" fontId="3" fillId="0" borderId="0" xfId="1" applyFill="1" applyAlignment="1" applyProtection="1">
      <alignment vertical="center" wrapText="1"/>
    </xf>
    <xf numFmtId="0" fontId="0" fillId="3" borderId="3" xfId="0" applyFill="1" applyBorder="1" applyAlignment="1">
      <alignment vertical="center" wrapText="1"/>
    </xf>
    <xf numFmtId="0" fontId="0" fillId="3" borderId="3" xfId="0" applyFill="1" applyBorder="1" applyAlignment="1">
      <alignment horizontal="left" vertical="center" wrapText="1"/>
    </xf>
    <xf numFmtId="0" fontId="6" fillId="4" borderId="3" xfId="1" applyFont="1" applyFill="1" applyBorder="1" applyAlignment="1" applyProtection="1">
      <alignment vertical="center" wrapText="1"/>
    </xf>
    <xf numFmtId="0" fontId="16" fillId="4" borderId="3" xfId="4" applyFont="1" applyFill="1" applyBorder="1" applyAlignment="1">
      <alignment vertical="center" wrapText="1"/>
    </xf>
    <xf numFmtId="0" fontId="16" fillId="4" borderId="3" xfId="4" applyFont="1" applyFill="1" applyBorder="1" applyAlignment="1" applyProtection="1">
      <alignment vertical="center" wrapText="1"/>
    </xf>
    <xf numFmtId="0" fontId="16" fillId="4" borderId="3" xfId="4" applyFont="1" applyFill="1" applyBorder="1" applyAlignment="1">
      <alignment horizontal="left" vertical="center"/>
    </xf>
    <xf numFmtId="0" fontId="16" fillId="4" borderId="3" xfId="4" applyFont="1" applyFill="1" applyBorder="1" applyAlignment="1">
      <alignment horizontal="left" vertical="center" wrapText="1"/>
    </xf>
    <xf numFmtId="0" fontId="16" fillId="4" borderId="5" xfId="4" applyFont="1" applyFill="1" applyBorder="1" applyAlignment="1">
      <alignment horizontal="left" vertical="center" wrapText="1"/>
    </xf>
    <xf numFmtId="0" fontId="17" fillId="4" borderId="3" xfId="0" applyFont="1" applyFill="1" applyBorder="1" applyAlignment="1">
      <alignment horizontal="center" vertical="center" wrapText="1"/>
    </xf>
    <xf numFmtId="0" fontId="4" fillId="4" borderId="6" xfId="0" applyFont="1" applyFill="1" applyBorder="1" applyAlignment="1">
      <alignment vertical="center" wrapText="1"/>
    </xf>
    <xf numFmtId="0" fontId="4" fillId="4" borderId="3" xfId="0" applyFont="1" applyFill="1" applyBorder="1" applyAlignment="1">
      <alignment vertical="center" wrapText="1"/>
    </xf>
    <xf numFmtId="0" fontId="4" fillId="0" borderId="6" xfId="0" applyFont="1" applyBorder="1" applyAlignment="1">
      <alignment vertical="center" wrapText="1"/>
    </xf>
    <xf numFmtId="0" fontId="4" fillId="0" borderId="3" xfId="0" applyFont="1" applyBorder="1" applyAlignment="1">
      <alignment vertical="center" wrapText="1"/>
    </xf>
    <xf numFmtId="0" fontId="4" fillId="0" borderId="0" xfId="0" applyFont="1"/>
    <xf numFmtId="0" fontId="18" fillId="4" borderId="5" xfId="0" applyFont="1" applyFill="1" applyBorder="1" applyAlignment="1">
      <alignment horizontal="center" vertical="center" wrapText="1"/>
    </xf>
    <xf numFmtId="0" fontId="5" fillId="0" borderId="3" xfId="1" applyFont="1" applyFill="1" applyBorder="1" applyAlignment="1" applyProtection="1">
      <alignment vertical="center" wrapText="1"/>
    </xf>
    <xf numFmtId="0" fontId="4" fillId="4" borderId="3" xfId="0" applyFont="1" applyFill="1" applyBorder="1" applyAlignment="1">
      <alignment horizontal="center" vertical="center" wrapText="1"/>
    </xf>
    <xf numFmtId="0" fontId="0" fillId="0" borderId="5" xfId="0" applyBorder="1" applyAlignment="1">
      <alignment horizontal="center" vertical="center" textRotation="90" wrapText="1"/>
    </xf>
    <xf numFmtId="0" fontId="4" fillId="4" borderId="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3" fillId="0" borderId="6" xfId="1" applyFill="1" applyBorder="1" applyAlignment="1" applyProtection="1">
      <alignment horizontal="left" vertical="center" wrapText="1"/>
    </xf>
    <xf numFmtId="0" fontId="0" fillId="0" borderId="5" xfId="0" applyBorder="1" applyAlignment="1">
      <alignment horizontal="left" vertical="center" wrapText="1"/>
    </xf>
    <xf numFmtId="0" fontId="0" fillId="0" borderId="6" xfId="0" applyBorder="1" applyAlignment="1">
      <alignment horizontal="center" vertical="center" wrapText="1"/>
    </xf>
    <xf numFmtId="0" fontId="0" fillId="0" borderId="5" xfId="0" applyBorder="1" applyAlignment="1">
      <alignment horizontal="center" vertical="center" wrapText="1"/>
    </xf>
    <xf numFmtId="0" fontId="4" fillId="4" borderId="6" xfId="0" applyFont="1" applyFill="1" applyBorder="1" applyAlignment="1">
      <alignment vertical="center" wrapText="1"/>
    </xf>
    <xf numFmtId="0" fontId="4" fillId="4" borderId="5" xfId="0" applyFont="1" applyFill="1" applyBorder="1" applyAlignment="1">
      <alignment vertical="center" wrapText="1"/>
    </xf>
    <xf numFmtId="0" fontId="0" fillId="4" borderId="6" xfId="0" applyFill="1" applyBorder="1" applyAlignment="1">
      <alignment horizontal="center" vertical="center"/>
    </xf>
    <xf numFmtId="0" fontId="0" fillId="4" borderId="5" xfId="0" applyFill="1" applyBorder="1" applyAlignment="1">
      <alignment horizontal="center" vertical="center"/>
    </xf>
    <xf numFmtId="0" fontId="2" fillId="4" borderId="6"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3" fillId="0" borderId="3" xfId="1" applyFill="1" applyBorder="1" applyAlignment="1" applyProtection="1">
      <alignment horizontal="left" vertical="center" wrapText="1"/>
    </xf>
    <xf numFmtId="0" fontId="3" fillId="0" borderId="5" xfId="1" applyFill="1" applyBorder="1" applyAlignment="1" applyProtection="1">
      <alignment horizontal="left" vertical="center" wrapText="1"/>
    </xf>
    <xf numFmtId="0" fontId="4" fillId="0" borderId="6" xfId="0" applyFont="1" applyBorder="1" applyAlignment="1">
      <alignment horizontal="left" vertical="center" wrapText="1"/>
    </xf>
    <xf numFmtId="0" fontId="4" fillId="0" borderId="5" xfId="0" applyFont="1" applyBorder="1" applyAlignment="1">
      <alignment horizontal="left" vertical="center" wrapText="1"/>
    </xf>
    <xf numFmtId="0" fontId="3" fillId="0" borderId="3" xfId="1" applyFill="1" applyBorder="1" applyAlignment="1" applyProtection="1">
      <alignment horizontal="center" vertical="center" wrapText="1"/>
    </xf>
    <xf numFmtId="0" fontId="7" fillId="2" borderId="3" xfId="1" applyFont="1" applyFill="1" applyBorder="1" applyAlignment="1" applyProtection="1">
      <alignment horizontal="center" vertical="center" wrapText="1"/>
    </xf>
    <xf numFmtId="0" fontId="6" fillId="0" borderId="3" xfId="1" applyFont="1" applyFill="1" applyBorder="1" applyAlignment="1" applyProtection="1">
      <alignment vertical="center" wrapText="1"/>
    </xf>
    <xf numFmtId="0" fontId="19" fillId="0" borderId="3" xfId="1" applyFont="1" applyFill="1" applyBorder="1" applyAlignment="1" applyProtection="1">
      <alignment vertical="center" wrapText="1"/>
    </xf>
    <xf numFmtId="0" fontId="0" fillId="4" borderId="8" xfId="0" applyFill="1" applyBorder="1" applyAlignment="1">
      <alignment horizontal="center" vertical="center"/>
    </xf>
    <xf numFmtId="0" fontId="2" fillId="4" borderId="8" xfId="0" applyFont="1" applyFill="1" applyBorder="1" applyAlignment="1">
      <alignment horizontal="center" vertical="center" wrapText="1"/>
    </xf>
    <xf numFmtId="0" fontId="3" fillId="0" borderId="8" xfId="1" applyFill="1" applyBorder="1" applyAlignment="1" applyProtection="1">
      <alignment horizontal="left" vertical="center" wrapText="1"/>
    </xf>
    <xf numFmtId="0" fontId="0" fillId="2" borderId="6" xfId="0" applyFill="1" applyBorder="1" applyAlignment="1">
      <alignment horizontal="center" vertical="center" wrapText="1"/>
    </xf>
    <xf numFmtId="0" fontId="0" fillId="2" borderId="8" xfId="0" applyFill="1" applyBorder="1" applyAlignment="1">
      <alignment horizontal="center" vertical="center" wrapText="1"/>
    </xf>
    <xf numFmtId="0" fontId="0" fillId="2" borderId="5" xfId="0" applyFill="1" applyBorder="1" applyAlignment="1">
      <alignment horizontal="center" vertical="center" wrapText="1"/>
    </xf>
    <xf numFmtId="0" fontId="0" fillId="2" borderId="6" xfId="0" applyFill="1" applyBorder="1" applyAlignment="1">
      <alignment horizontal="center" vertical="center"/>
    </xf>
    <xf numFmtId="0" fontId="0" fillId="2" borderId="8" xfId="0" applyFill="1" applyBorder="1" applyAlignment="1">
      <alignment horizontal="center" vertical="center"/>
    </xf>
    <xf numFmtId="0" fontId="9" fillId="0" borderId="0" xfId="0" applyFont="1" applyAlignment="1">
      <alignment horizontal="center" vertical="center"/>
    </xf>
    <xf numFmtId="0" fontId="12" fillId="0" borderId="0" xfId="0" applyFont="1" applyAlignment="1">
      <alignment horizontal="center" vertical="center"/>
    </xf>
    <xf numFmtId="0" fontId="13" fillId="0" borderId="0" xfId="0" applyFont="1" applyAlignment="1">
      <alignment horizontal="center" vertical="center"/>
    </xf>
    <xf numFmtId="0" fontId="14" fillId="0" borderId="9" xfId="0" applyFont="1" applyBorder="1" applyAlignment="1">
      <alignment horizontal="center" vertical="center"/>
    </xf>
    <xf numFmtId="0" fontId="10" fillId="4" borderId="4" xfId="0" applyFont="1" applyFill="1" applyBorder="1" applyAlignment="1">
      <alignment horizontal="center" vertical="center" wrapText="1"/>
    </xf>
    <xf numFmtId="0" fontId="10" fillId="4" borderId="11" xfId="0" applyFont="1" applyFill="1" applyBorder="1" applyAlignment="1">
      <alignment horizontal="center" vertical="center" wrapText="1"/>
    </xf>
    <xf numFmtId="0" fontId="4" fillId="0" borderId="6" xfId="0" applyFont="1" applyBorder="1" applyAlignment="1">
      <alignment vertical="center" wrapText="1"/>
    </xf>
    <xf numFmtId="0" fontId="4" fillId="0" borderId="8" xfId="0" applyFont="1" applyBorder="1" applyAlignment="1">
      <alignment vertical="center" wrapText="1"/>
    </xf>
    <xf numFmtId="0" fontId="4" fillId="0" borderId="5" xfId="0" applyFont="1" applyBorder="1" applyAlignment="1">
      <alignment vertical="center" wrapText="1"/>
    </xf>
    <xf numFmtId="0" fontId="0" fillId="2" borderId="3" xfId="0" applyFill="1" applyBorder="1" applyAlignment="1">
      <alignment horizontal="center" vertical="center" wrapText="1"/>
    </xf>
    <xf numFmtId="0" fontId="4" fillId="0" borderId="6" xfId="0" applyFont="1" applyBorder="1" applyAlignment="1">
      <alignment vertical="center"/>
    </xf>
    <xf numFmtId="0" fontId="4" fillId="0" borderId="8" xfId="0" applyFont="1" applyBorder="1" applyAlignment="1">
      <alignment vertical="center"/>
    </xf>
    <xf numFmtId="0" fontId="4" fillId="0" borderId="5" xfId="0" applyFont="1" applyBorder="1" applyAlignment="1">
      <alignment vertical="center"/>
    </xf>
    <xf numFmtId="0" fontId="0" fillId="5" borderId="6" xfId="0" applyFill="1" applyBorder="1" applyAlignment="1">
      <alignment horizontal="center" vertical="center"/>
    </xf>
    <xf numFmtId="0" fontId="0" fillId="5" borderId="8" xfId="0" applyFill="1" applyBorder="1" applyAlignment="1">
      <alignment horizontal="center" vertical="center"/>
    </xf>
    <xf numFmtId="0" fontId="0" fillId="5" borderId="5" xfId="0" applyFill="1" applyBorder="1" applyAlignment="1">
      <alignment horizontal="center" vertical="center"/>
    </xf>
    <xf numFmtId="0" fontId="16" fillId="4" borderId="6" xfId="4" applyFont="1" applyFill="1" applyBorder="1" applyAlignment="1">
      <alignment vertical="center" wrapText="1"/>
    </xf>
    <xf numFmtId="0" fontId="16" fillId="4" borderId="8" xfId="4" applyFont="1" applyFill="1" applyBorder="1" applyAlignment="1">
      <alignment vertical="center" wrapText="1"/>
    </xf>
    <xf numFmtId="0" fontId="16" fillId="4" borderId="5" xfId="4" applyFont="1" applyFill="1" applyBorder="1" applyAlignment="1">
      <alignment vertical="center" wrapText="1"/>
    </xf>
    <xf numFmtId="0" fontId="0" fillId="0" borderId="8" xfId="0" applyBorder="1" applyAlignment="1">
      <alignment horizontal="center" vertical="center" wrapText="1"/>
    </xf>
    <xf numFmtId="0" fontId="10" fillId="4" borderId="6"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0" fillId="0" borderId="6" xfId="0" applyBorder="1" applyAlignment="1">
      <alignment horizontal="center" vertical="center" textRotation="90" wrapText="1"/>
    </xf>
    <xf numFmtId="0" fontId="0" fillId="0" borderId="8" xfId="0" applyBorder="1" applyAlignment="1">
      <alignment horizontal="center" vertical="center" textRotation="90" wrapText="1"/>
    </xf>
    <xf numFmtId="0" fontId="0" fillId="0" borderId="5" xfId="0" applyBorder="1" applyAlignment="1">
      <alignment horizontal="center" vertical="center" textRotation="90" wrapText="1"/>
    </xf>
    <xf numFmtId="0" fontId="16" fillId="4" borderId="6" xfId="4" applyFont="1" applyFill="1" applyBorder="1" applyAlignment="1">
      <alignment horizontal="left" vertical="center" wrapText="1"/>
    </xf>
    <xf numFmtId="0" fontId="16" fillId="4" borderId="8" xfId="4" applyFont="1" applyFill="1" applyBorder="1" applyAlignment="1">
      <alignment horizontal="left" vertical="center" wrapText="1"/>
    </xf>
    <xf numFmtId="0" fontId="16" fillId="4" borderId="5" xfId="4" applyFont="1" applyFill="1" applyBorder="1" applyAlignment="1">
      <alignment horizontal="left" vertical="center" wrapText="1"/>
    </xf>
    <xf numFmtId="0" fontId="16" fillId="4" borderId="8" xfId="4" applyFont="1" applyFill="1" applyBorder="1" applyAlignment="1">
      <alignment horizontal="left" vertical="center"/>
    </xf>
    <xf numFmtId="0" fontId="16" fillId="4" borderId="5" xfId="4" applyFont="1" applyFill="1" applyBorder="1" applyAlignment="1">
      <alignment horizontal="left" vertical="center"/>
    </xf>
    <xf numFmtId="0" fontId="4" fillId="4" borderId="8" xfId="0" applyFont="1" applyFill="1" applyBorder="1" applyAlignment="1">
      <alignment vertical="center" wrapText="1"/>
    </xf>
    <xf numFmtId="0" fontId="3" fillId="0" borderId="6" xfId="1" applyBorder="1" applyAlignment="1" applyProtection="1">
      <alignment horizontal="center" vertical="center" wrapText="1"/>
    </xf>
    <xf numFmtId="0" fontId="3" fillId="0" borderId="8" xfId="1" applyBorder="1" applyAlignment="1" applyProtection="1">
      <alignment horizontal="center" vertical="center" wrapText="1"/>
    </xf>
    <xf numFmtId="0" fontId="3" fillId="0" borderId="5" xfId="1" applyBorder="1" applyAlignment="1" applyProtection="1">
      <alignment horizontal="center" vertical="center" wrapText="1"/>
    </xf>
    <xf numFmtId="0" fontId="0" fillId="0" borderId="6" xfId="0" applyBorder="1" applyAlignment="1">
      <alignment horizontal="left" vertical="center" wrapText="1"/>
    </xf>
    <xf numFmtId="0" fontId="0" fillId="0" borderId="8" xfId="0" applyBorder="1" applyAlignment="1">
      <alignment horizontal="left" vertical="center" wrapText="1"/>
    </xf>
    <xf numFmtId="0" fontId="3" fillId="0" borderId="8" xfId="1" applyFill="1" applyBorder="1" applyAlignment="1" applyProtection="1">
      <alignment horizontal="center" vertical="center" wrapText="1"/>
    </xf>
    <xf numFmtId="0" fontId="0" fillId="0" borderId="6" xfId="0" applyBorder="1" applyAlignment="1">
      <alignment horizontal="center"/>
    </xf>
    <xf numFmtId="0" fontId="0" fillId="0" borderId="8" xfId="0" applyBorder="1" applyAlignment="1">
      <alignment horizontal="center"/>
    </xf>
    <xf numFmtId="0" fontId="0" fillId="0" borderId="5" xfId="0" applyBorder="1" applyAlignment="1">
      <alignment horizontal="center"/>
    </xf>
    <xf numFmtId="0" fontId="0" fillId="0" borderId="3" xfId="0" applyBorder="1" applyAlignment="1">
      <alignment horizontal="center" vertical="center" wrapText="1"/>
    </xf>
    <xf numFmtId="0" fontId="3" fillId="0" borderId="6" xfId="1" applyFill="1" applyBorder="1" applyAlignment="1" applyProtection="1">
      <alignment horizontal="center" vertical="center" wrapText="1"/>
    </xf>
    <xf numFmtId="0" fontId="3" fillId="0" borderId="5" xfId="1" applyFill="1" applyBorder="1" applyAlignment="1" applyProtection="1">
      <alignment horizontal="center" vertical="center" wrapText="1"/>
    </xf>
    <xf numFmtId="0" fontId="3" fillId="0" borderId="15" xfId="1" applyFill="1" applyBorder="1" applyAlignment="1" applyProtection="1">
      <alignment horizontal="left" vertical="center" wrapText="1"/>
    </xf>
    <xf numFmtId="0" fontId="0" fillId="0" borderId="16" xfId="0" applyBorder="1" applyAlignment="1">
      <alignment horizontal="left" vertical="center" wrapText="1"/>
    </xf>
    <xf numFmtId="0" fontId="0" fillId="0" borderId="13" xfId="0" applyBorder="1" applyAlignment="1">
      <alignment horizontal="left" vertical="center" wrapText="1"/>
    </xf>
    <xf numFmtId="0" fontId="4" fillId="0" borderId="3" xfId="1" applyFont="1" applyFill="1" applyBorder="1" applyAlignment="1" applyProtection="1">
      <alignment horizontal="center" vertical="center" wrapText="1"/>
    </xf>
    <xf numFmtId="0" fontId="0" fillId="2" borderId="5" xfId="0" applyFill="1" applyBorder="1" applyAlignment="1">
      <alignment horizontal="center" vertical="center"/>
    </xf>
    <xf numFmtId="0" fontId="0" fillId="0" borderId="6" xfId="0" applyBorder="1" applyAlignment="1">
      <alignment horizontal="center" vertical="center"/>
    </xf>
    <xf numFmtId="0" fontId="0" fillId="0" borderId="5" xfId="0" applyBorder="1" applyAlignment="1">
      <alignment horizontal="center" vertical="center"/>
    </xf>
    <xf numFmtId="0" fontId="4" fillId="0" borderId="6" xfId="1" applyFont="1" applyFill="1" applyBorder="1" applyAlignment="1" applyProtection="1">
      <alignment horizontal="center" vertical="center" wrapText="1"/>
    </xf>
    <xf numFmtId="0" fontId="4" fillId="0" borderId="8" xfId="1" applyFont="1" applyFill="1" applyBorder="1" applyAlignment="1" applyProtection="1">
      <alignment horizontal="center" vertical="center" wrapText="1"/>
    </xf>
    <xf numFmtId="0" fontId="4" fillId="4" borderId="6" xfId="1" applyFont="1" applyFill="1" applyBorder="1" applyAlignment="1" applyProtection="1">
      <alignment horizontal="center" vertical="center" wrapText="1"/>
    </xf>
    <xf numFmtId="0" fontId="4" fillId="4" borderId="8" xfId="1" applyFont="1" applyFill="1" applyBorder="1" applyAlignment="1" applyProtection="1">
      <alignment horizontal="center" vertical="center" wrapText="1"/>
    </xf>
    <xf numFmtId="0" fontId="4" fillId="4" borderId="5" xfId="1" applyFont="1" applyFill="1" applyBorder="1" applyAlignment="1" applyProtection="1">
      <alignment horizontal="center" vertical="center" wrapText="1"/>
    </xf>
    <xf numFmtId="0" fontId="0" fillId="0" borderId="8" xfId="0" applyBorder="1"/>
    <xf numFmtId="0" fontId="0" fillId="0" borderId="5" xfId="0" applyBorder="1"/>
    <xf numFmtId="0" fontId="10" fillId="4" borderId="15"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4" fillId="0" borderId="5" xfId="1" applyFont="1" applyFill="1" applyBorder="1" applyAlignment="1" applyProtection="1">
      <alignment horizontal="center" vertical="center" wrapText="1"/>
    </xf>
    <xf numFmtId="0" fontId="0" fillId="0" borderId="4"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3" fillId="0" borderId="3" xfId="1" applyBorder="1" applyAlignment="1" applyProtection="1">
      <alignment horizontal="left" vertical="center" wrapText="1"/>
    </xf>
    <xf numFmtId="0" fontId="0" fillId="0" borderId="3" xfId="0" applyBorder="1" applyAlignment="1">
      <alignment horizontal="left" vertical="center" wrapText="1"/>
    </xf>
    <xf numFmtId="0" fontId="3" fillId="0" borderId="8" xfId="1" applyFill="1" applyBorder="1" applyAlignment="1" applyProtection="1">
      <alignment vertical="center" wrapText="1"/>
    </xf>
    <xf numFmtId="0" fontId="3" fillId="0" borderId="5" xfId="1" applyFill="1" applyBorder="1" applyAlignment="1" applyProtection="1">
      <alignment vertical="center" wrapText="1"/>
    </xf>
    <xf numFmtId="0" fontId="0" fillId="5" borderId="6" xfId="0" applyFill="1" applyBorder="1" applyAlignment="1">
      <alignment horizontal="center" vertical="center" wrapText="1"/>
    </xf>
    <xf numFmtId="0" fontId="0" fillId="5" borderId="8" xfId="0" applyFill="1" applyBorder="1" applyAlignment="1">
      <alignment horizontal="center" vertical="center" wrapText="1"/>
    </xf>
    <xf numFmtId="0" fontId="0" fillId="5" borderId="5" xfId="0" applyFill="1" applyBorder="1" applyAlignment="1">
      <alignment horizontal="center" vertical="center" wrapText="1"/>
    </xf>
    <xf numFmtId="0" fontId="3" fillId="0" borderId="6" xfId="1" applyBorder="1" applyAlignment="1" applyProtection="1">
      <alignment horizontal="left" vertical="center" wrapText="1"/>
    </xf>
    <xf numFmtId="0" fontId="3" fillId="0" borderId="8" xfId="1" applyBorder="1" applyAlignment="1" applyProtection="1">
      <alignment horizontal="left" vertical="center" wrapText="1"/>
    </xf>
    <xf numFmtId="0" fontId="3" fillId="0" borderId="5" xfId="1" applyBorder="1" applyAlignment="1" applyProtection="1">
      <alignment horizontal="left" vertical="center" wrapText="1"/>
    </xf>
    <xf numFmtId="0" fontId="4" fillId="0" borderId="3" xfId="0" applyFont="1" applyBorder="1" applyAlignment="1">
      <alignment vertical="center" wrapText="1"/>
    </xf>
    <xf numFmtId="0" fontId="3" fillId="2" borderId="3" xfId="1" applyFill="1" applyBorder="1" applyAlignment="1" applyProtection="1">
      <alignment horizontal="center" vertical="center" wrapText="1"/>
    </xf>
    <xf numFmtId="0" fontId="8" fillId="0" borderId="0" xfId="0" applyFont="1" applyAlignment="1">
      <alignment horizontal="center"/>
    </xf>
    <xf numFmtId="0" fontId="0" fillId="0" borderId="3" xfId="0" applyBorder="1" applyAlignment="1">
      <alignment horizontal="center" vertical="center" textRotation="90" wrapText="1"/>
    </xf>
    <xf numFmtId="0" fontId="0" fillId="0" borderId="3" xfId="0" applyBorder="1" applyAlignment="1"/>
    <xf numFmtId="0" fontId="2" fillId="4" borderId="6" xfId="0" applyFont="1" applyFill="1" applyBorder="1" applyAlignment="1">
      <alignment horizontal="center" vertical="center"/>
    </xf>
    <xf numFmtId="0" fontId="2" fillId="4" borderId="8" xfId="0" applyFont="1" applyFill="1" applyBorder="1" applyAlignment="1">
      <alignment horizontal="center" vertical="center"/>
    </xf>
    <xf numFmtId="0" fontId="0" fillId="0" borderId="6" xfId="0" applyBorder="1" applyAlignment="1">
      <alignment vertical="center"/>
    </xf>
    <xf numFmtId="0" fontId="3" fillId="0" borderId="8" xfId="1" applyFill="1" applyBorder="1" applyAlignment="1" applyProtection="1">
      <alignment horizontal="center" vertical="center"/>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0" fillId="2" borderId="3" xfId="0" applyFill="1" applyBorder="1" applyAlignment="1">
      <alignment vertical="center"/>
    </xf>
    <xf numFmtId="0" fontId="0" fillId="4" borderId="3" xfId="0" applyFill="1" applyBorder="1" applyAlignment="1">
      <alignment vertical="center"/>
    </xf>
  </cellXfs>
  <cellStyles count="5">
    <cellStyle name="Hipervínculo" xfId="1" builtinId="8"/>
    <cellStyle name="Hipervínculo 2" xfId="3" xr:uid="{00000000-0005-0000-0000-000001000000}"/>
    <cellStyle name="Neutral" xfId="4" builtinId="28"/>
    <cellStyle name="Normal" xfId="0" builtinId="0"/>
    <cellStyle name="Normal 2" xfId="2" xr:uid="{00000000-0005-0000-0000-000004000000}"/>
  </cellStyles>
  <dxfs count="7">
    <dxf>
      <font>
        <b val="0"/>
        <i val="0"/>
        <strike val="0"/>
        <condense val="0"/>
        <extend val="0"/>
        <outline val="0"/>
        <shadow val="0"/>
        <u val="none"/>
        <vertAlign val="baseline"/>
        <sz val="16"/>
        <color rgb="FF000000"/>
        <name val="Calibri"/>
        <scheme val="none"/>
      </font>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6"/>
        <color rgb="FF000000"/>
        <name val="Calibri"/>
        <scheme val="none"/>
      </font>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rgb="FF000000"/>
        <name val="Calibri"/>
        <scheme val="none"/>
      </font>
    </dxf>
    <dxf>
      <border>
        <bottom style="thin">
          <color indexed="64"/>
        </bottom>
      </border>
    </dxf>
    <dxf>
      <font>
        <b val="0"/>
        <i val="0"/>
        <strike val="0"/>
        <condense val="0"/>
        <extend val="0"/>
        <outline val="0"/>
        <shadow val="0"/>
        <u val="none"/>
        <vertAlign val="baseline"/>
        <sz val="16"/>
        <color rgb="FF000000"/>
        <name val="Calibri"/>
        <scheme val="none"/>
      </font>
      <border diagonalUp="0" diagonalDown="0">
        <left style="thin">
          <color indexed="64"/>
        </left>
        <right style="thin">
          <color indexed="64"/>
        </right>
        <top/>
        <bottom/>
        <vertical style="thin">
          <color indexed="64"/>
        </vertical>
        <horizontal style="thin">
          <color indexed="64"/>
        </horizontal>
      </border>
    </dxf>
  </dxfs>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66"/>
      <rgbColor rgb="FF99CCFF"/>
      <rgbColor rgb="FFFF99CC"/>
      <rgbColor rgb="FFCC99FF"/>
      <rgbColor rgb="FFFFCC99"/>
      <rgbColor rgb="FF3366FF"/>
      <rgbColor rgb="FF33CCCC"/>
      <rgbColor rgb="FF99CC00"/>
      <rgbColor rgb="FFFFCC00"/>
      <rgbColor rgb="FFFF9900"/>
      <rgbColor rgb="FFFF6600"/>
      <rgbColor rgb="FF666699"/>
      <rgbColor rgb="FFB2B2B2"/>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C495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cap="all" baseline="0">
                <a:solidFill>
                  <a:schemeClr val="tx1">
                    <a:lumMod val="65000"/>
                    <a:lumOff val="35000"/>
                  </a:schemeClr>
                </a:solidFill>
                <a:latin typeface="+mn-lt"/>
                <a:ea typeface="+mn-ea"/>
                <a:cs typeface="+mn-cs"/>
              </a:defRPr>
            </a:pPr>
            <a:r>
              <a:rPr lang="es-CO" sz="1100"/>
              <a:t>NIVEL DE CUMPLIMIENTO LEY 1712 DE 2014</a:t>
            </a:r>
          </a:p>
        </c:rich>
      </c:tx>
      <c:overlay val="0"/>
      <c:spPr>
        <a:noFill/>
        <a:ln>
          <a:noFill/>
        </a:ln>
        <a:effectLst/>
      </c:spPr>
      <c:txPr>
        <a:bodyPr rot="0" spcFirstLastPara="1" vertOverflow="ellipsis" vert="horz" wrap="square" anchor="ctr" anchorCtr="1"/>
        <a:lstStyle/>
        <a:p>
          <a:pPr>
            <a:defRPr sz="1100" b="1" i="0" u="none" strike="noStrike" kern="1200" cap="all"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6510291297072008"/>
          <c:y val="0.26923095164348382"/>
          <c:w val="0.74189351830825501"/>
          <c:h val="0.57208822792249803"/>
        </c:manualLayout>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69F0-45CE-9432-2A2DD9B50F61}"/>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2-69F0-45CE-9432-2A2DD9B50F61}"/>
              </c:ext>
            </c:extLst>
          </c:dPt>
          <c:dLbls>
            <c:dLbl>
              <c:idx val="0"/>
              <c:layout>
                <c:manualLayout>
                  <c:x val="9.4283757864985912E-2"/>
                  <c:y val="4.6332829509415597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69F0-45CE-9432-2A2DD9B50F61}"/>
                </c:ext>
              </c:extLst>
            </c:dLbl>
            <c:dLbl>
              <c:idx val="1"/>
              <c:layout>
                <c:manualLayout>
                  <c:x val="-0.19411361913379471"/>
                  <c:y val="7.4132527215064914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69F0-45CE-9432-2A2DD9B50F61}"/>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'NIVEL DE CUMPLIMIENTO'!$A$3:$A$4</c:f>
              <c:strCache>
                <c:ptCount val="2"/>
                <c:pt idx="0">
                  <c:v> CUMPLIDOS</c:v>
                </c:pt>
                <c:pt idx="1">
                  <c:v>NO CUMPLIDOS</c:v>
                </c:pt>
              </c:strCache>
            </c:strRef>
          </c:cat>
          <c:val>
            <c:numRef>
              <c:f>'NIVEL DE CUMPLIMIENTO'!$B$3:$B$4</c:f>
              <c:numCache>
                <c:formatCode>General</c:formatCode>
                <c:ptCount val="2"/>
                <c:pt idx="0">
                  <c:v>116</c:v>
                </c:pt>
                <c:pt idx="1">
                  <c:v>0</c:v>
                </c:pt>
              </c:numCache>
            </c:numRef>
          </c:val>
          <c:extLst>
            <c:ext xmlns:c16="http://schemas.microsoft.com/office/drawing/2014/chart" uri="{C3380CC4-5D6E-409C-BE32-E72D297353CC}">
              <c16:uniqueId val="{00000000-69F0-45CE-9432-2A2DD9B50F61}"/>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0</xdr:rowOff>
    </xdr:from>
    <xdr:to>
      <xdr:col>5</xdr:col>
      <xdr:colOff>219075</xdr:colOff>
      <xdr:row>24</xdr:row>
      <xdr:rowOff>1228725</xdr:rowOff>
    </xdr:to>
    <xdr:sp macro="" textlink="">
      <xdr:nvSpPr>
        <xdr:cNvPr id="1030" name="shapetype_202" hidden="1">
          <a:extLst>
            <a:ext uri="{FF2B5EF4-FFF2-40B4-BE49-F238E27FC236}">
              <a16:creationId xmlns:a16="http://schemas.microsoft.com/office/drawing/2014/main" id="{00000000-0008-0000-0000-000006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xdr:row>
      <xdr:rowOff>0</xdr:rowOff>
    </xdr:from>
    <xdr:to>
      <xdr:col>5</xdr:col>
      <xdr:colOff>219075</xdr:colOff>
      <xdr:row>24</xdr:row>
      <xdr:rowOff>1228725</xdr:rowOff>
    </xdr:to>
    <xdr:sp macro="" textlink="">
      <xdr:nvSpPr>
        <xdr:cNvPr id="1028" name="Cuadro de texto 4" hidden="1">
          <a:extLst>
            <a:ext uri="{FF2B5EF4-FFF2-40B4-BE49-F238E27FC236}">
              <a16:creationId xmlns:a16="http://schemas.microsoft.com/office/drawing/2014/main" id="{00000000-0008-0000-0000-000004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xdr:row>
      <xdr:rowOff>0</xdr:rowOff>
    </xdr:from>
    <xdr:to>
      <xdr:col>5</xdr:col>
      <xdr:colOff>219075</xdr:colOff>
      <xdr:row>24</xdr:row>
      <xdr:rowOff>1228725</xdr:rowOff>
    </xdr:to>
    <xdr:sp macro="" textlink="">
      <xdr:nvSpPr>
        <xdr:cNvPr id="1026" name="Cuadro de texto 2" hidden="1">
          <a:extLst>
            <a:ext uri="{FF2B5EF4-FFF2-40B4-BE49-F238E27FC236}">
              <a16:creationId xmlns:a16="http://schemas.microsoft.com/office/drawing/2014/main" id="{00000000-0008-0000-0000-000002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editAs="oneCell">
    <xdr:from>
      <xdr:col>0</xdr:col>
      <xdr:colOff>0</xdr:colOff>
      <xdr:row>0</xdr:row>
      <xdr:rowOff>0</xdr:rowOff>
    </xdr:from>
    <xdr:to>
      <xdr:col>3</xdr:col>
      <xdr:colOff>274617</xdr:colOff>
      <xdr:row>3</xdr:row>
      <xdr:rowOff>112692</xdr:rowOff>
    </xdr:to>
    <xdr:pic>
      <xdr:nvPicPr>
        <xdr:cNvPr id="5" name="Imagen 4">
          <a:extLst>
            <a:ext uri="{FF2B5EF4-FFF2-40B4-BE49-F238E27FC236}">
              <a16:creationId xmlns:a16="http://schemas.microsoft.com/office/drawing/2014/main" id="{340414AE-18C6-4446-840D-88B34E698DB2}"/>
            </a:ext>
          </a:extLst>
        </xdr:cNvPr>
        <xdr:cNvPicPr>
          <a:picLocks noChangeAspect="1"/>
        </xdr:cNvPicPr>
      </xdr:nvPicPr>
      <xdr:blipFill>
        <a:blip xmlns:r="http://schemas.openxmlformats.org/officeDocument/2006/relationships" r:embed="rId1"/>
        <a:stretch>
          <a:fillRect/>
        </a:stretch>
      </xdr:blipFill>
      <xdr:spPr>
        <a:xfrm>
          <a:off x="0" y="0"/>
          <a:ext cx="2659578" cy="11666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390526</xdr:colOff>
      <xdr:row>0</xdr:row>
      <xdr:rowOff>185736</xdr:rowOff>
    </xdr:from>
    <xdr:to>
      <xdr:col>8</xdr:col>
      <xdr:colOff>398318</xdr:colOff>
      <xdr:row>11</xdr:row>
      <xdr:rowOff>17318</xdr:rowOff>
    </xdr:to>
    <xdr:graphicFrame macro="">
      <xdr:nvGraphicFramePr>
        <xdr:cNvPr id="2" name="Gráfico 1">
          <a:extLst>
            <a:ext uri="{FF2B5EF4-FFF2-40B4-BE49-F238E27FC236}">
              <a16:creationId xmlns:a16="http://schemas.microsoft.com/office/drawing/2014/main" id="{199CA556-DAA5-4413-8B64-56B512E7768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A2:B5" totalsRowShown="0" headerRowDxfId="6" dataDxfId="4" headerRowBorderDxfId="5" tableBorderDxfId="3" totalsRowBorderDxfId="2">
  <autoFilter ref="A2:B5" xr:uid="{00000000-0009-0000-0100-000001000000}"/>
  <tableColumns count="2">
    <tableColumn id="1" xr3:uid="{00000000-0010-0000-0000-000001000000}" name="CRITERIOS   " dataDxfId="1"/>
    <tableColumn id="2" xr3:uid="{00000000-0010-0000-0000-000002000000}" name="TOTAL"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gobiernobogota.gov.co/sgdapp/?q=normas&amp;field_normo_clasificacion_value=All&amp;field_normo_dependencia_value=3&amp;field_normo_descripcion_value=&amp;field_normo_fecha_value=&amp;title=" TargetMode="External"/><Relationship Id="rId18" Type="http://schemas.openxmlformats.org/officeDocument/2006/relationships/hyperlink" Target="http://www.gobiernobogota.gov.co/transparencia/control/informes-gestion-evaluacion-auditoria-sdg" TargetMode="External"/><Relationship Id="rId26" Type="http://schemas.openxmlformats.org/officeDocument/2006/relationships/hyperlink" Target="http://www.gobiernobogota.gov.co/contenidos/tablas-retencion-documetal-la-secretaria-distriral-gobierno" TargetMode="External"/><Relationship Id="rId39" Type="http://schemas.openxmlformats.org/officeDocument/2006/relationships/hyperlink" Target="https://datos.gov.co/browse?q=Secretar%C3%ADa%20Distrital%20de%20Gobierno&amp;sortBy=relevance" TargetMode="External"/><Relationship Id="rId21" Type="http://schemas.openxmlformats.org/officeDocument/2006/relationships/hyperlink" Target="http://www.gobiernobogota.gov.co/transparencia/control/defensa-judicial" TargetMode="External"/><Relationship Id="rId34" Type="http://schemas.openxmlformats.org/officeDocument/2006/relationships/hyperlink" Target="http://www.chapinero.gov.co/transparencia/tramites-servicios" TargetMode="External"/><Relationship Id="rId42" Type="http://schemas.openxmlformats.org/officeDocument/2006/relationships/hyperlink" Target="http://www.chapinero.gov.co/transparencia/informacion-interes/informacion-adicional" TargetMode="External"/><Relationship Id="rId47" Type="http://schemas.openxmlformats.org/officeDocument/2006/relationships/hyperlink" Target="http://www.chapinero.gov.co/transparencia/planeacion/participacion-ciudadana" TargetMode="External"/><Relationship Id="rId50" Type="http://schemas.openxmlformats.org/officeDocument/2006/relationships/hyperlink" Target="http://www.chapinero.gov.co/content/plan-del-gasto-publico-alcaldia-local-chapinero" TargetMode="External"/><Relationship Id="rId55" Type="http://schemas.openxmlformats.org/officeDocument/2006/relationships/hyperlink" Target="http://www.chapinero.gov.co/tabla_archivos/107-registro-publicacion-chapinero" TargetMode="External"/><Relationship Id="rId7" Type="http://schemas.openxmlformats.org/officeDocument/2006/relationships/hyperlink" Target="http://www.chapinero.gov.co/eventos-palabras-clave/noticias-chapinero" TargetMode="External"/><Relationship Id="rId2" Type="http://schemas.openxmlformats.org/officeDocument/2006/relationships/hyperlink" Target="http://www.gobiernobogota.gov.co/transparencia/control/reportes-control-interno-sgd" TargetMode="External"/><Relationship Id="rId16" Type="http://schemas.openxmlformats.org/officeDocument/2006/relationships/hyperlink" Target="http://chapinero.gov.co/transparencia/planeacion/planes" TargetMode="External"/><Relationship Id="rId29" Type="http://schemas.openxmlformats.org/officeDocument/2006/relationships/hyperlink" Target="http://www.chapinero.gov.co/transparencia/planeacion/metas-objetivos-indicadores" TargetMode="External"/><Relationship Id="rId11" Type="http://schemas.openxmlformats.org/officeDocument/2006/relationships/hyperlink" Target="http://gaia.gobiernobogota.gov.co/content/sistema-integrado-de-gesti%C3%B3n-sdg" TargetMode="External"/><Relationship Id="rId24" Type="http://schemas.openxmlformats.org/officeDocument/2006/relationships/hyperlink" Target="http://www.gobiernobogota.gov.co/transparencia/instrumentos-gestion-informacion-publica/gestion-documental/105-programa-gestion" TargetMode="External"/><Relationship Id="rId32" Type="http://schemas.openxmlformats.org/officeDocument/2006/relationships/hyperlink" Target="http://www.chapinero.gov.co/transparencia/atencion-ciudadano/sede-principal" TargetMode="External"/><Relationship Id="rId37" Type="http://schemas.openxmlformats.org/officeDocument/2006/relationships/hyperlink" Target="http://www.chapinero.gov.co/transparencia/atencion-ciudadano/sede-principal" TargetMode="External"/><Relationship Id="rId40" Type="http://schemas.openxmlformats.org/officeDocument/2006/relationships/hyperlink" Target="http://www.gobiernobogota.gov.co/transparencia/atencion-ciudadano/pol%C3%ADticas-seguridad-la-informaci%C3%B3n-y-protecci%C3%B3n-datos-pesonales" TargetMode="External"/><Relationship Id="rId45" Type="http://schemas.openxmlformats.org/officeDocument/2006/relationships/hyperlink" Target="http://www.chapinero.gov.co/transparencia/planeacion/programas-proyectos" TargetMode="External"/><Relationship Id="rId53" Type="http://schemas.openxmlformats.org/officeDocument/2006/relationships/hyperlink" Target="https://community.secop.gov.co/Public/App/AnnualPurchasingPlanEditPublic/View?id=167127" TargetMode="External"/><Relationship Id="rId58" Type="http://schemas.openxmlformats.org/officeDocument/2006/relationships/printerSettings" Target="../printerSettings/printerSettings1.bin"/><Relationship Id="rId5" Type="http://schemas.openxmlformats.org/officeDocument/2006/relationships/hyperlink" Target="http://www.chapinero.gov.co/transparencia/informacion-interes/publicaciones" TargetMode="External"/><Relationship Id="rId19" Type="http://schemas.openxmlformats.org/officeDocument/2006/relationships/hyperlink" Target="http://www.gobiernobogota.gov.co/transparencia/control/entes-control-vigilancia-sdg" TargetMode="External"/><Relationship Id="rId4" Type="http://schemas.openxmlformats.org/officeDocument/2006/relationships/hyperlink" Target="http://www.chapinero.gov.co/transparencia/contratacion/ejecucion_contratos" TargetMode="External"/><Relationship Id="rId9" Type="http://schemas.openxmlformats.org/officeDocument/2006/relationships/hyperlink" Target="https://bogota.gov.co/infancia" TargetMode="External"/><Relationship Id="rId14" Type="http://schemas.openxmlformats.org/officeDocument/2006/relationships/hyperlink" Target="http://www.chapinero.gov.co/transparencia/presupuesto/ejecucion-presupuestal" TargetMode="External"/><Relationship Id="rId22" Type="http://schemas.openxmlformats.org/officeDocument/2006/relationships/hyperlink" Target="http://www.gobiernobogota.gov.co/transparencia/contratacion/manual_contrataciones" TargetMode="External"/><Relationship Id="rId27" Type="http://schemas.openxmlformats.org/officeDocument/2006/relationships/hyperlink" Target="http://www.chapinero.gov.co/transparencia/organizacion/directorio-agremiaciones-asociaciones-y-otros-grupos-interes" TargetMode="External"/><Relationship Id="rId30" Type="http://schemas.openxmlformats.org/officeDocument/2006/relationships/hyperlink" Target="http://www.chapinero.gov.co/govi-sdqs/crear" TargetMode="External"/><Relationship Id="rId35" Type="http://schemas.openxmlformats.org/officeDocument/2006/relationships/hyperlink" Target="http://www.chapinero.gov.co/transparencia/instrumentos-gestion-informacion-publica/relacionados-la-informacion/102-registro" TargetMode="External"/><Relationship Id="rId43" Type="http://schemas.openxmlformats.org/officeDocument/2006/relationships/hyperlink" Target="http://www.chapinero.gov.co/content/estructura-organizacional-secretaria-distrital-gobierno" TargetMode="External"/><Relationship Id="rId48" Type="http://schemas.openxmlformats.org/officeDocument/2006/relationships/hyperlink" Target="http://www.chapinero.gov.co/transparencia/control/planes-mejoramiento" TargetMode="External"/><Relationship Id="rId56" Type="http://schemas.openxmlformats.org/officeDocument/2006/relationships/hyperlink" Target="http://www.chapinero.gov.co/content/estructura-interna-alcaldia-local-chapinero" TargetMode="External"/><Relationship Id="rId8" Type="http://schemas.openxmlformats.org/officeDocument/2006/relationships/hyperlink" Target="http://www.chapinero.gov.co/calendario/month" TargetMode="External"/><Relationship Id="rId51" Type="http://schemas.openxmlformats.org/officeDocument/2006/relationships/hyperlink" Target="http://www.chapinero.gov.co/tabla_archivos/informe-peticiones-quejas-reclamos-y-denuncias-2021" TargetMode="External"/><Relationship Id="rId3" Type="http://schemas.openxmlformats.org/officeDocument/2006/relationships/hyperlink" Target="http://www.gobiernobogota.gov.co/transparencia/control/planes-mejoramiento" TargetMode="External"/><Relationship Id="rId12" Type="http://schemas.openxmlformats.org/officeDocument/2006/relationships/hyperlink" Target="http://www.chapinero.gov.co/transparencia/organizacion/directorio-entidades" TargetMode="External"/><Relationship Id="rId17" Type="http://schemas.openxmlformats.org/officeDocument/2006/relationships/hyperlink" Target="http://www.chapinero.gov.co/content/informes-empalme-2021" TargetMode="External"/><Relationship Id="rId25" Type="http://schemas.openxmlformats.org/officeDocument/2006/relationships/hyperlink" Target="http://www.chapinero.gov.co/transparencia/instrumentos-gestion-informacion-publica/relacionados-la-informacion/108-costos" TargetMode="External"/><Relationship Id="rId33" Type="http://schemas.openxmlformats.org/officeDocument/2006/relationships/hyperlink" Target="http://www.chapinero.gov.co/transparencia/informacion-interes/glosario" TargetMode="External"/><Relationship Id="rId38" Type="http://schemas.openxmlformats.org/officeDocument/2006/relationships/hyperlink" Target="http://www.gobiernobogota.gov.co/content/datos-abiertos" TargetMode="External"/><Relationship Id="rId46" Type="http://schemas.openxmlformats.org/officeDocument/2006/relationships/hyperlink" Target="http://www.chapinero.gov.co/transparencia/planeacion/metas-objetivos-indicadores" TargetMode="External"/><Relationship Id="rId59" Type="http://schemas.openxmlformats.org/officeDocument/2006/relationships/drawing" Target="../drawings/drawing1.xml"/><Relationship Id="rId20" Type="http://schemas.openxmlformats.org/officeDocument/2006/relationships/hyperlink" Target="http://www.chapinero.gov.co/transparencia/control/informacion-poblacion-vulnerable" TargetMode="External"/><Relationship Id="rId41" Type="http://schemas.openxmlformats.org/officeDocument/2006/relationships/hyperlink" Target="http://www.chapinero.gov.co/transparencia/informacion-interes/convocatorias" TargetMode="External"/><Relationship Id="rId54" Type="http://schemas.openxmlformats.org/officeDocument/2006/relationships/hyperlink" Target="http://www.chapinero.gov.co/tabla_archivos/esquema-publicacion-2022" TargetMode="External"/><Relationship Id="rId1" Type="http://schemas.openxmlformats.org/officeDocument/2006/relationships/hyperlink" Target="http://www.gobiernobogota.gov.co/transparencia/control/informes-gestion-evaluacion-auditoria-sdg?field_contro_fecha_de_expedici_n_value%5Bvalue%5D%5Byear%5D=&amp;field_control_tipo_infor_gestion_tid=73" TargetMode="External"/><Relationship Id="rId6" Type="http://schemas.openxmlformats.org/officeDocument/2006/relationships/hyperlink" Target="http://www.chapinero.gov.co/transparencia/informacion-interes/faqs" TargetMode="External"/><Relationship Id="rId15" Type="http://schemas.openxmlformats.org/officeDocument/2006/relationships/hyperlink" Target="http://www.chapinero.gov.co/transparencia/presupuesto/estados-financieros" TargetMode="External"/><Relationship Id="rId23" Type="http://schemas.openxmlformats.org/officeDocument/2006/relationships/hyperlink" Target="http://www.chapinero.gov.co/transparencia/contratacion/plan-anual-adquisiciones" TargetMode="External"/><Relationship Id="rId28" Type="http://schemas.openxmlformats.org/officeDocument/2006/relationships/hyperlink" Target="http://chapinero.gov.co/transparencia" TargetMode="External"/><Relationship Id="rId36" Type="http://schemas.openxmlformats.org/officeDocument/2006/relationships/hyperlink" Target="http://www.chapinero.gov.co/transparencia/instrumentos-gestion-informacion-publica/relacionados-la-informacion/103-indice" TargetMode="External"/><Relationship Id="rId49" Type="http://schemas.openxmlformats.org/officeDocument/2006/relationships/hyperlink" Target="http://www.gobiernobogota.gov.co/transparencia/control/planes-mejoramiento" TargetMode="External"/><Relationship Id="rId57" Type="http://schemas.openxmlformats.org/officeDocument/2006/relationships/hyperlink" Target="https://www.gobiernobogota.gov.co/participa" TargetMode="External"/><Relationship Id="rId10" Type="http://schemas.openxmlformats.org/officeDocument/2006/relationships/hyperlink" Target="http://www.chapinero.gov.co/transparencia/organizacion/funciones-y-deberes" TargetMode="External"/><Relationship Id="rId31" Type="http://schemas.openxmlformats.org/officeDocument/2006/relationships/hyperlink" Target="http://www.chapinero.gov.co/transparencia/atencion-ciudadano/sede-principal" TargetMode="External"/><Relationship Id="rId44" Type="http://schemas.openxmlformats.org/officeDocument/2006/relationships/hyperlink" Target="http://www.chapinero.gov.co/tabla_archivos/modificaciones-al-presupuesto-chapinero-2021" TargetMode="External"/><Relationship Id="rId52" Type="http://schemas.openxmlformats.org/officeDocument/2006/relationships/hyperlink" Target="http://www.chapinero.gov.co/content/estructura-interna-alcaldia-local-chapinero"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181"/>
  <sheetViews>
    <sheetView showGridLines="0" topLeftCell="A58" zoomScale="85" zoomScaleNormal="85" workbookViewId="0">
      <selection activeCell="K175" sqref="K175"/>
    </sheetView>
  </sheetViews>
  <sheetFormatPr baseColWidth="10" defaultColWidth="9.140625" defaultRowHeight="15" x14ac:dyDescent="0.25"/>
  <cols>
    <col min="1" max="1" width="13.7109375" style="6" customWidth="1"/>
    <col min="2" max="2" width="18.85546875" style="22" customWidth="1"/>
    <col min="3" max="3" width="3.28515625" style="7"/>
    <col min="4" max="4" width="49.5703125" style="8" customWidth="1"/>
    <col min="5" max="5" width="31.28515625" style="9" hidden="1" customWidth="1"/>
    <col min="6" max="6" width="26.42578125" hidden="1" customWidth="1"/>
    <col min="7" max="7" width="51" style="42" customWidth="1"/>
    <col min="8" max="8" width="17.28515625" style="7" customWidth="1"/>
    <col min="9" max="9" width="1.28515625" style="7" hidden="1" customWidth="1"/>
    <col min="10" max="10" width="28" style="68" customWidth="1"/>
    <col min="11" max="11" width="18.42578125" style="6" bestFit="1" customWidth="1"/>
    <col min="12" max="12" width="0.140625" style="6" customWidth="1"/>
    <col min="13" max="13" width="68.5703125" style="120" customWidth="1"/>
    <col min="14" max="962" width="11.42578125"/>
  </cols>
  <sheetData>
    <row r="1" spans="1:17" ht="27.75" customHeight="1" x14ac:dyDescent="0.25">
      <c r="A1" s="157" t="s">
        <v>336</v>
      </c>
      <c r="B1" s="157"/>
      <c r="C1" s="157"/>
      <c r="D1" s="157"/>
      <c r="E1" s="157"/>
      <c r="F1" s="157"/>
      <c r="G1" s="157"/>
      <c r="H1" s="157"/>
      <c r="I1" s="157"/>
      <c r="J1" s="157"/>
      <c r="K1" s="157"/>
      <c r="L1" s="157"/>
      <c r="M1" s="157"/>
    </row>
    <row r="2" spans="1:17" ht="30" x14ac:dyDescent="0.25">
      <c r="A2" s="157" t="s">
        <v>379</v>
      </c>
      <c r="B2" s="157"/>
      <c r="C2" s="157"/>
      <c r="D2" s="157"/>
      <c r="E2" s="157"/>
      <c r="F2" s="157"/>
      <c r="G2" s="157"/>
      <c r="H2" s="157"/>
      <c r="I2" s="157"/>
      <c r="J2" s="157"/>
      <c r="K2" s="157"/>
      <c r="L2" s="157"/>
      <c r="M2" s="157"/>
    </row>
    <row r="3" spans="1:17" ht="26.25" x14ac:dyDescent="0.25">
      <c r="A3" s="158" t="s">
        <v>317</v>
      </c>
      <c r="B3" s="158"/>
      <c r="C3" s="158"/>
      <c r="D3" s="158"/>
      <c r="E3" s="159"/>
      <c r="F3" s="159"/>
      <c r="G3" s="158"/>
      <c r="H3" s="158"/>
      <c r="I3" s="159"/>
      <c r="J3" s="158"/>
      <c r="K3" s="158"/>
      <c r="L3" s="159"/>
      <c r="M3" s="158"/>
    </row>
    <row r="4" spans="1:17" ht="26.25" x14ac:dyDescent="0.25">
      <c r="A4" s="160" t="s">
        <v>488</v>
      </c>
      <c r="B4" s="160"/>
      <c r="C4" s="160"/>
      <c r="D4" s="160"/>
      <c r="E4" s="160"/>
      <c r="F4" s="160"/>
      <c r="G4" s="160"/>
      <c r="H4" s="160"/>
      <c r="I4" s="160"/>
      <c r="J4" s="160"/>
      <c r="K4" s="160"/>
      <c r="L4" s="160"/>
      <c r="M4" s="160"/>
    </row>
    <row r="5" spans="1:17" ht="30" customHeight="1" x14ac:dyDescent="0.25">
      <c r="A5" s="161" t="s">
        <v>356</v>
      </c>
      <c r="B5" s="216"/>
      <c r="C5" s="216"/>
      <c r="D5" s="216"/>
      <c r="E5" s="162"/>
      <c r="F5" s="44" t="s">
        <v>1</v>
      </c>
      <c r="G5" s="177" t="s">
        <v>338</v>
      </c>
      <c r="H5" s="177" t="s">
        <v>6</v>
      </c>
      <c r="I5" s="214" t="s">
        <v>7</v>
      </c>
      <c r="J5" s="177" t="s">
        <v>339</v>
      </c>
      <c r="K5" s="45" t="s">
        <v>299</v>
      </c>
      <c r="L5" s="103"/>
      <c r="M5" s="115" t="s">
        <v>337</v>
      </c>
    </row>
    <row r="6" spans="1:17" s="6" customFormat="1" ht="116.25" customHeight="1" x14ac:dyDescent="0.25">
      <c r="A6" s="45" t="s">
        <v>2</v>
      </c>
      <c r="B6" s="70"/>
      <c r="C6" s="161" t="s">
        <v>3</v>
      </c>
      <c r="D6" s="162"/>
      <c r="E6" s="44" t="s">
        <v>0</v>
      </c>
      <c r="F6" s="44"/>
      <c r="G6" s="178"/>
      <c r="H6" s="178"/>
      <c r="I6" s="215"/>
      <c r="J6" s="178"/>
      <c r="K6" s="161" t="s">
        <v>456</v>
      </c>
      <c r="L6" s="162"/>
      <c r="M6" s="115" t="s">
        <v>420</v>
      </c>
    </row>
    <row r="7" spans="1:17" ht="9.75" customHeight="1" x14ac:dyDescent="0.25">
      <c r="A7" s="28"/>
      <c r="B7" s="71"/>
      <c r="C7" s="29"/>
      <c r="D7" s="29"/>
      <c r="E7" s="30"/>
      <c r="F7" s="31"/>
      <c r="G7" s="31"/>
      <c r="H7" s="33"/>
      <c r="I7" s="33"/>
      <c r="J7" s="33"/>
      <c r="K7" s="28"/>
      <c r="L7" s="32"/>
      <c r="M7" s="121"/>
    </row>
    <row r="8" spans="1:17" ht="80.25" customHeight="1" x14ac:dyDescent="0.25">
      <c r="A8" s="218" t="s">
        <v>318</v>
      </c>
      <c r="B8" s="219"/>
      <c r="C8" s="219"/>
      <c r="D8" s="219"/>
      <c r="E8" s="220"/>
      <c r="F8" s="10" t="s">
        <v>8</v>
      </c>
      <c r="G8" s="65" t="s">
        <v>380</v>
      </c>
      <c r="H8" s="10" t="s">
        <v>366</v>
      </c>
      <c r="I8" s="133" t="s">
        <v>308</v>
      </c>
      <c r="J8" s="14"/>
      <c r="K8" s="46" t="s">
        <v>297</v>
      </c>
      <c r="L8" s="33">
        <f t="shared" ref="L8" si="0">IF(K8="Si",1,IF(K8="No",0,"error"))</f>
        <v>1</v>
      </c>
      <c r="M8" s="116" t="s">
        <v>452</v>
      </c>
    </row>
    <row r="9" spans="1:17" ht="45" customHeight="1" x14ac:dyDescent="0.25">
      <c r="A9" s="179" t="s">
        <v>357</v>
      </c>
      <c r="B9" s="133" t="s">
        <v>10</v>
      </c>
      <c r="C9" s="17" t="s">
        <v>11</v>
      </c>
      <c r="D9" s="1" t="s">
        <v>12</v>
      </c>
      <c r="E9" s="15" t="s">
        <v>13</v>
      </c>
      <c r="F9" s="197" t="s">
        <v>14</v>
      </c>
      <c r="G9" s="223" t="s">
        <v>408</v>
      </c>
      <c r="H9" s="152" t="s">
        <v>308</v>
      </c>
      <c r="I9" s="176"/>
      <c r="J9" s="69" t="s">
        <v>9</v>
      </c>
      <c r="K9" s="46" t="s">
        <v>297</v>
      </c>
      <c r="L9" s="33">
        <f t="shared" ref="L9" si="1">IF(K9="Si",1,IF(K9="No",0,"error"))</f>
        <v>1</v>
      </c>
      <c r="M9" s="128" t="s">
        <v>489</v>
      </c>
    </row>
    <row r="10" spans="1:17" ht="60.75" customHeight="1" x14ac:dyDescent="0.25">
      <c r="A10" s="180"/>
      <c r="B10" s="176"/>
      <c r="C10" s="17" t="s">
        <v>15</v>
      </c>
      <c r="D10" s="1" t="s">
        <v>16</v>
      </c>
      <c r="E10" s="15" t="s">
        <v>17</v>
      </c>
      <c r="F10" s="197"/>
      <c r="G10" s="223"/>
      <c r="H10" s="153"/>
      <c r="I10" s="176"/>
      <c r="J10" s="69" t="s">
        <v>281</v>
      </c>
      <c r="K10" s="46" t="s">
        <v>297</v>
      </c>
      <c r="L10" s="33">
        <f t="shared" ref="L10:L20" si="2">IF(K10="Si",1,IF(K10="No",0,"error"))</f>
        <v>1</v>
      </c>
      <c r="M10" s="129"/>
    </row>
    <row r="11" spans="1:17" ht="48.75" customHeight="1" x14ac:dyDescent="0.25">
      <c r="A11" s="180"/>
      <c r="B11" s="176"/>
      <c r="C11" s="17" t="s">
        <v>18</v>
      </c>
      <c r="D11" s="1" t="s">
        <v>19</v>
      </c>
      <c r="E11" s="15"/>
      <c r="F11" s="197"/>
      <c r="G11" s="224"/>
      <c r="H11" s="153"/>
      <c r="I11" s="176"/>
      <c r="J11" s="69" t="s">
        <v>9</v>
      </c>
      <c r="K11" s="46" t="s">
        <v>297</v>
      </c>
      <c r="L11" s="33">
        <f t="shared" si="2"/>
        <v>1</v>
      </c>
      <c r="M11" s="129"/>
    </row>
    <row r="12" spans="1:17" ht="54.75" customHeight="1" x14ac:dyDescent="0.25">
      <c r="A12" s="180"/>
      <c r="B12" s="176"/>
      <c r="C12" s="17" t="s">
        <v>20</v>
      </c>
      <c r="D12" s="1" t="s">
        <v>21</v>
      </c>
      <c r="E12" s="15" t="s">
        <v>22</v>
      </c>
      <c r="F12" s="197"/>
      <c r="G12" s="43" t="s">
        <v>408</v>
      </c>
      <c r="H12" s="153"/>
      <c r="I12" s="134"/>
      <c r="J12" s="69" t="s">
        <v>9</v>
      </c>
      <c r="K12" s="46" t="s">
        <v>297</v>
      </c>
      <c r="L12" s="33">
        <f t="shared" si="2"/>
        <v>1</v>
      </c>
      <c r="M12" s="130"/>
    </row>
    <row r="13" spans="1:17" ht="81" customHeight="1" x14ac:dyDescent="0.25">
      <c r="A13" s="180"/>
      <c r="B13" s="134"/>
      <c r="C13" s="17" t="s">
        <v>23</v>
      </c>
      <c r="D13" s="1" t="s">
        <v>24</v>
      </c>
      <c r="E13" s="15" t="s">
        <v>421</v>
      </c>
      <c r="F13" s="133" t="s">
        <v>14</v>
      </c>
      <c r="G13" s="43" t="s">
        <v>409</v>
      </c>
      <c r="H13" s="153"/>
      <c r="I13" s="133" t="s">
        <v>308</v>
      </c>
      <c r="J13" s="69" t="s">
        <v>9</v>
      </c>
      <c r="K13" s="46" t="s">
        <v>297</v>
      </c>
      <c r="L13" s="33">
        <f t="shared" si="2"/>
        <v>1</v>
      </c>
      <c r="M13" s="123" t="s">
        <v>453</v>
      </c>
      <c r="Q13">
        <f>2021-1943</f>
        <v>78</v>
      </c>
    </row>
    <row r="14" spans="1:17" ht="66.75" customHeight="1" x14ac:dyDescent="0.25">
      <c r="A14" s="180"/>
      <c r="B14" s="191" t="s">
        <v>25</v>
      </c>
      <c r="C14" s="17" t="s">
        <v>26</v>
      </c>
      <c r="D14" s="1" t="s">
        <v>27</v>
      </c>
      <c r="E14" s="15" t="s">
        <v>28</v>
      </c>
      <c r="F14" s="176"/>
      <c r="G14" s="34" t="s">
        <v>408</v>
      </c>
      <c r="H14" s="154"/>
      <c r="I14" s="212"/>
      <c r="J14" s="69" t="s">
        <v>9</v>
      </c>
      <c r="K14" s="46" t="s">
        <v>297</v>
      </c>
      <c r="L14" s="33">
        <f t="shared" si="2"/>
        <v>1</v>
      </c>
      <c r="M14" s="182" t="s">
        <v>473</v>
      </c>
    </row>
    <row r="15" spans="1:17" ht="66.75" customHeight="1" x14ac:dyDescent="0.25">
      <c r="A15" s="180"/>
      <c r="B15" s="192"/>
      <c r="C15" s="17" t="s">
        <v>26</v>
      </c>
      <c r="D15" s="1" t="s">
        <v>29</v>
      </c>
      <c r="E15" s="191" t="s">
        <v>30</v>
      </c>
      <c r="F15" s="176"/>
      <c r="G15" s="221" t="s">
        <v>451</v>
      </c>
      <c r="H15" s="1" t="s">
        <v>366</v>
      </c>
      <c r="I15" s="212"/>
      <c r="J15" s="1"/>
      <c r="K15" s="46" t="s">
        <v>297</v>
      </c>
      <c r="L15" s="33">
        <f t="shared" si="2"/>
        <v>1</v>
      </c>
      <c r="M15" s="183"/>
    </row>
    <row r="16" spans="1:17" ht="66.75" customHeight="1" x14ac:dyDescent="0.25">
      <c r="A16" s="180"/>
      <c r="B16" s="192"/>
      <c r="C16" s="17" t="s">
        <v>26</v>
      </c>
      <c r="D16" s="1" t="s">
        <v>31</v>
      </c>
      <c r="E16" s="132"/>
      <c r="F16" s="134"/>
      <c r="G16" s="222"/>
      <c r="H16" s="1" t="s">
        <v>366</v>
      </c>
      <c r="I16" s="213"/>
      <c r="J16" s="1"/>
      <c r="K16" s="46" t="s">
        <v>297</v>
      </c>
      <c r="L16" s="27">
        <f t="shared" si="2"/>
        <v>1</v>
      </c>
      <c r="M16" s="183"/>
    </row>
    <row r="17" spans="1:13" ht="92.25" customHeight="1" x14ac:dyDescent="0.25">
      <c r="A17" s="180"/>
      <c r="B17" s="132"/>
      <c r="C17" s="17" t="s">
        <v>26</v>
      </c>
      <c r="D17" s="1" t="s">
        <v>32</v>
      </c>
      <c r="E17" s="15" t="s">
        <v>33</v>
      </c>
      <c r="F17" s="133" t="s">
        <v>36</v>
      </c>
      <c r="G17" s="222"/>
      <c r="H17" s="1" t="s">
        <v>366</v>
      </c>
      <c r="I17" s="133" t="s">
        <v>312</v>
      </c>
      <c r="J17" s="1"/>
      <c r="K17" s="46" t="s">
        <v>297</v>
      </c>
      <c r="L17" s="46">
        <f t="shared" si="2"/>
        <v>1</v>
      </c>
      <c r="M17" s="184"/>
    </row>
    <row r="18" spans="1:13" ht="70.5" customHeight="1" x14ac:dyDescent="0.25">
      <c r="A18" s="180"/>
      <c r="B18" s="191" t="s">
        <v>34</v>
      </c>
      <c r="C18" s="17" t="s">
        <v>26</v>
      </c>
      <c r="D18" s="1" t="s">
        <v>35</v>
      </c>
      <c r="E18" s="15"/>
      <c r="F18" s="176"/>
      <c r="G18" s="131" t="s">
        <v>432</v>
      </c>
      <c r="H18" s="152" t="s">
        <v>311</v>
      </c>
      <c r="I18" s="176"/>
      <c r="J18" s="76" t="s">
        <v>9</v>
      </c>
      <c r="K18" s="46" t="s">
        <v>298</v>
      </c>
      <c r="L18" s="46">
        <f t="shared" si="2"/>
        <v>1</v>
      </c>
      <c r="M18" s="187" t="s">
        <v>457</v>
      </c>
    </row>
    <row r="19" spans="1:13" ht="72" customHeight="1" x14ac:dyDescent="0.25">
      <c r="A19" s="180"/>
      <c r="B19" s="192"/>
      <c r="C19" s="17" t="s">
        <v>26</v>
      </c>
      <c r="D19" s="1" t="s">
        <v>37</v>
      </c>
      <c r="E19" s="1"/>
      <c r="F19" s="176"/>
      <c r="G19" s="151"/>
      <c r="H19" s="153"/>
      <c r="I19" s="176"/>
      <c r="J19" s="69" t="s">
        <v>9</v>
      </c>
      <c r="K19" s="46" t="s">
        <v>298</v>
      </c>
      <c r="L19" s="46">
        <f t="shared" si="2"/>
        <v>1</v>
      </c>
      <c r="M19" s="187"/>
    </row>
    <row r="20" spans="1:13" ht="60.75" customHeight="1" x14ac:dyDescent="0.25">
      <c r="A20" s="180"/>
      <c r="B20" s="192"/>
      <c r="C20" s="17" t="s">
        <v>26</v>
      </c>
      <c r="D20" s="1" t="s">
        <v>38</v>
      </c>
      <c r="E20" s="1"/>
      <c r="F20" s="134"/>
      <c r="G20" s="151"/>
      <c r="H20" s="153"/>
      <c r="I20" s="134"/>
      <c r="J20" s="69" t="s">
        <v>9</v>
      </c>
      <c r="K20" s="46" t="s">
        <v>298</v>
      </c>
      <c r="L20" s="46">
        <f t="shared" si="2"/>
        <v>1</v>
      </c>
      <c r="M20" s="187"/>
    </row>
    <row r="21" spans="1:13" ht="162" customHeight="1" x14ac:dyDescent="0.25">
      <c r="A21" s="180"/>
      <c r="B21" s="132"/>
      <c r="C21" s="17" t="s">
        <v>26</v>
      </c>
      <c r="D21" s="1" t="s">
        <v>39</v>
      </c>
      <c r="E21" s="1"/>
      <c r="F21" s="13" t="s">
        <v>42</v>
      </c>
      <c r="G21" s="142"/>
      <c r="H21" s="154"/>
      <c r="I21" s="13" t="s">
        <v>320</v>
      </c>
      <c r="J21" s="69" t="s">
        <v>9</v>
      </c>
      <c r="K21" s="46" t="s">
        <v>298</v>
      </c>
      <c r="L21" s="27">
        <f>IF(K21="Si",1,IF(K21="No",0,"error"))</f>
        <v>1</v>
      </c>
      <c r="M21" s="136"/>
    </row>
    <row r="22" spans="1:13" ht="131.25" customHeight="1" x14ac:dyDescent="0.25">
      <c r="A22" s="181"/>
      <c r="B22" s="21" t="s">
        <v>40</v>
      </c>
      <c r="C22" s="16" t="s">
        <v>26</v>
      </c>
      <c r="D22" s="21" t="s">
        <v>41</v>
      </c>
      <c r="E22" s="21" t="s">
        <v>422</v>
      </c>
      <c r="F22" s="133" t="s">
        <v>46</v>
      </c>
      <c r="G22" s="25" t="s">
        <v>435</v>
      </c>
      <c r="H22" s="69" t="s">
        <v>340</v>
      </c>
      <c r="I22" s="14" t="s">
        <v>321</v>
      </c>
      <c r="J22" s="69" t="s">
        <v>9</v>
      </c>
      <c r="K22" s="46" t="s">
        <v>298</v>
      </c>
      <c r="L22" s="27">
        <f t="shared" ref="L22:L29" si="3">IF(K22="Si",1,IF(K22="No",0,"error"))</f>
        <v>1</v>
      </c>
      <c r="M22" s="117" t="s">
        <v>458</v>
      </c>
    </row>
    <row r="23" spans="1:13" ht="89.25" customHeight="1" x14ac:dyDescent="0.25">
      <c r="A23" s="179" t="s">
        <v>358</v>
      </c>
      <c r="B23" s="191" t="s">
        <v>43</v>
      </c>
      <c r="C23" s="17" t="s">
        <v>26</v>
      </c>
      <c r="D23" s="1" t="s">
        <v>44</v>
      </c>
      <c r="E23" s="191" t="s">
        <v>45</v>
      </c>
      <c r="F23" s="134"/>
      <c r="G23" s="34" t="s">
        <v>433</v>
      </c>
      <c r="H23" s="69" t="s">
        <v>340</v>
      </c>
      <c r="I23" s="14" t="s">
        <v>321</v>
      </c>
      <c r="J23" s="69" t="s">
        <v>9</v>
      </c>
      <c r="K23" s="46" t="s">
        <v>298</v>
      </c>
      <c r="L23" s="27">
        <f t="shared" si="3"/>
        <v>1</v>
      </c>
      <c r="M23" s="117" t="s">
        <v>459</v>
      </c>
    </row>
    <row r="24" spans="1:13" ht="267" customHeight="1" x14ac:dyDescent="0.25">
      <c r="A24" s="180"/>
      <c r="B24" s="132"/>
      <c r="C24" s="17" t="s">
        <v>26</v>
      </c>
      <c r="D24" s="17" t="s">
        <v>47</v>
      </c>
      <c r="E24" s="132"/>
      <c r="F24" s="3"/>
      <c r="G24" s="25" t="s">
        <v>434</v>
      </c>
      <c r="H24" s="69" t="s">
        <v>323</v>
      </c>
      <c r="I24" s="14" t="s">
        <v>306</v>
      </c>
      <c r="J24" s="69" t="s">
        <v>9</v>
      </c>
      <c r="K24" s="46" t="s">
        <v>298</v>
      </c>
      <c r="L24" s="27">
        <f t="shared" si="3"/>
        <v>1</v>
      </c>
      <c r="M24" s="109" t="s">
        <v>454</v>
      </c>
    </row>
    <row r="25" spans="1:13" ht="110.25" customHeight="1" x14ac:dyDescent="0.25">
      <c r="A25" s="180"/>
      <c r="B25" s="15" t="s">
        <v>48</v>
      </c>
      <c r="C25" s="17" t="s">
        <v>26</v>
      </c>
      <c r="D25" s="1" t="s">
        <v>49</v>
      </c>
      <c r="E25" s="15" t="s">
        <v>50</v>
      </c>
      <c r="F25" s="1"/>
      <c r="G25" s="43" t="s">
        <v>381</v>
      </c>
      <c r="H25" s="14" t="s">
        <v>367</v>
      </c>
      <c r="I25" s="14" t="s">
        <v>306</v>
      </c>
      <c r="J25" s="14"/>
      <c r="K25" s="46" t="s">
        <v>297</v>
      </c>
      <c r="L25" s="33">
        <f t="shared" si="3"/>
        <v>1</v>
      </c>
      <c r="M25" s="110" t="s">
        <v>486</v>
      </c>
    </row>
    <row r="26" spans="1:13" ht="180" customHeight="1" x14ac:dyDescent="0.25">
      <c r="A26" s="180"/>
      <c r="B26" s="15" t="s">
        <v>51</v>
      </c>
      <c r="C26" s="17" t="s">
        <v>26</v>
      </c>
      <c r="D26" s="1" t="s">
        <v>52</v>
      </c>
      <c r="E26" s="15"/>
      <c r="F26" s="14"/>
      <c r="G26" s="106" t="s">
        <v>436</v>
      </c>
      <c r="H26" s="14" t="s">
        <v>366</v>
      </c>
      <c r="I26" s="14" t="s">
        <v>321</v>
      </c>
      <c r="J26" s="14"/>
      <c r="K26" s="46" t="s">
        <v>298</v>
      </c>
      <c r="L26" s="33">
        <f t="shared" si="3"/>
        <v>1</v>
      </c>
      <c r="M26" s="116" t="s">
        <v>490</v>
      </c>
    </row>
    <row r="27" spans="1:13" ht="409.5" x14ac:dyDescent="0.25">
      <c r="A27" s="180"/>
      <c r="B27" s="15" t="s">
        <v>53</v>
      </c>
      <c r="C27" s="17" t="s">
        <v>26</v>
      </c>
      <c r="D27" s="1" t="s">
        <v>54</v>
      </c>
      <c r="E27" s="15" t="s">
        <v>55</v>
      </c>
      <c r="F27" s="1"/>
      <c r="G27" s="23" t="s">
        <v>382</v>
      </c>
      <c r="H27" s="69" t="s">
        <v>308</v>
      </c>
      <c r="I27" s="14" t="s">
        <v>321</v>
      </c>
      <c r="J27" s="69" t="s">
        <v>9</v>
      </c>
      <c r="K27" s="46" t="s">
        <v>298</v>
      </c>
      <c r="L27" s="27">
        <f t="shared" si="3"/>
        <v>1</v>
      </c>
      <c r="M27" s="118" t="s">
        <v>460</v>
      </c>
    </row>
    <row r="28" spans="1:13" ht="79.5" customHeight="1" x14ac:dyDescent="0.25">
      <c r="A28" s="180"/>
      <c r="B28" s="15" t="s">
        <v>56</v>
      </c>
      <c r="C28" s="17" t="s">
        <v>26</v>
      </c>
      <c r="D28" s="1" t="s">
        <v>57</v>
      </c>
      <c r="E28" s="15"/>
      <c r="F28" s="1"/>
      <c r="G28" s="43" t="s">
        <v>410</v>
      </c>
      <c r="H28" s="69" t="s">
        <v>324</v>
      </c>
      <c r="I28" s="14" t="s">
        <v>306</v>
      </c>
      <c r="J28" s="69" t="s">
        <v>9</v>
      </c>
      <c r="K28" s="46" t="s">
        <v>298</v>
      </c>
      <c r="L28" s="27">
        <f t="shared" si="3"/>
        <v>1</v>
      </c>
      <c r="M28" s="119" t="s">
        <v>383</v>
      </c>
    </row>
    <row r="29" spans="1:13" ht="177" customHeight="1" x14ac:dyDescent="0.25">
      <c r="A29" s="180"/>
      <c r="B29" s="15" t="s">
        <v>58</v>
      </c>
      <c r="C29" s="17" t="s">
        <v>26</v>
      </c>
      <c r="D29" s="1" t="s">
        <v>59</v>
      </c>
      <c r="E29" s="15"/>
      <c r="F29" s="1"/>
      <c r="G29" s="43" t="s">
        <v>384</v>
      </c>
      <c r="H29" s="14" t="s">
        <v>368</v>
      </c>
      <c r="I29" s="14" t="s">
        <v>306</v>
      </c>
      <c r="J29" s="14"/>
      <c r="K29" s="46" t="s">
        <v>298</v>
      </c>
      <c r="L29" s="27">
        <f t="shared" si="3"/>
        <v>1</v>
      </c>
      <c r="M29" s="117" t="s">
        <v>385</v>
      </c>
    </row>
    <row r="30" spans="1:13" ht="409.5" x14ac:dyDescent="0.25">
      <c r="A30" s="180"/>
      <c r="B30" s="15" t="s">
        <v>60</v>
      </c>
      <c r="C30" s="17" t="s">
        <v>26</v>
      </c>
      <c r="D30" s="1" t="s">
        <v>61</v>
      </c>
      <c r="E30" s="37"/>
      <c r="F30" s="35" t="s">
        <v>64</v>
      </c>
      <c r="G30" s="34" t="s">
        <v>386</v>
      </c>
      <c r="H30" s="14" t="s">
        <v>368</v>
      </c>
      <c r="I30" s="14" t="s">
        <v>306</v>
      </c>
      <c r="J30" s="89"/>
      <c r="K30" s="46" t="s">
        <v>298</v>
      </c>
      <c r="L30" s="27">
        <f>IF(K30="Si",1,IF(K30="No",0,"error"))</f>
        <v>1</v>
      </c>
      <c r="M30" s="117" t="s">
        <v>476</v>
      </c>
    </row>
    <row r="31" spans="1:13" ht="409.5" x14ac:dyDescent="0.25">
      <c r="A31" s="180"/>
      <c r="B31" s="15" t="s">
        <v>62</v>
      </c>
      <c r="C31" s="17" t="s">
        <v>26</v>
      </c>
      <c r="D31" s="1" t="s">
        <v>63</v>
      </c>
      <c r="E31" s="15"/>
      <c r="F31" s="14" t="s">
        <v>68</v>
      </c>
      <c r="G31" s="25" t="s">
        <v>475</v>
      </c>
      <c r="H31" s="69" t="s">
        <v>313</v>
      </c>
      <c r="I31" s="14" t="s">
        <v>306</v>
      </c>
      <c r="J31" s="69" t="s">
        <v>9</v>
      </c>
      <c r="K31" s="46" t="s">
        <v>298</v>
      </c>
      <c r="L31" s="27">
        <f t="shared" ref="L31:L35" si="4">IF(K31="Si",1,IF(K31="No",0,"error"))</f>
        <v>1</v>
      </c>
      <c r="M31" s="119" t="s">
        <v>474</v>
      </c>
    </row>
    <row r="32" spans="1:13" ht="169.5" customHeight="1" x14ac:dyDescent="0.25">
      <c r="A32" s="181"/>
      <c r="B32" s="15" t="s">
        <v>65</v>
      </c>
      <c r="C32" s="17" t="s">
        <v>26</v>
      </c>
      <c r="D32" s="1" t="s">
        <v>66</v>
      </c>
      <c r="E32" s="15" t="s">
        <v>67</v>
      </c>
      <c r="F32" s="14"/>
      <c r="G32" s="43" t="s">
        <v>438</v>
      </c>
      <c r="H32" s="69" t="s">
        <v>304</v>
      </c>
      <c r="I32" s="14" t="s">
        <v>304</v>
      </c>
      <c r="J32" s="69" t="s">
        <v>9</v>
      </c>
      <c r="K32" s="46" t="s">
        <v>297</v>
      </c>
      <c r="L32" s="27">
        <f t="shared" si="4"/>
        <v>1</v>
      </c>
      <c r="M32" s="117" t="s">
        <v>477</v>
      </c>
    </row>
    <row r="33" spans="1:13" ht="120" customHeight="1" x14ac:dyDescent="0.25">
      <c r="A33" s="179" t="s">
        <v>359</v>
      </c>
      <c r="B33" s="15" t="s">
        <v>69</v>
      </c>
      <c r="C33" s="17" t="s">
        <v>26</v>
      </c>
      <c r="D33" s="1" t="s">
        <v>70</v>
      </c>
      <c r="E33" s="15"/>
      <c r="F33" s="14" t="s">
        <v>14</v>
      </c>
      <c r="G33" s="43" t="s">
        <v>387</v>
      </c>
      <c r="H33" s="69" t="s">
        <v>325</v>
      </c>
      <c r="I33" s="14" t="s">
        <v>321</v>
      </c>
      <c r="J33" s="69" t="s">
        <v>9</v>
      </c>
      <c r="K33" s="46" t="s">
        <v>298</v>
      </c>
      <c r="L33" s="27">
        <f t="shared" si="4"/>
        <v>1</v>
      </c>
      <c r="M33" s="119" t="s">
        <v>390</v>
      </c>
    </row>
    <row r="34" spans="1:13" ht="99" customHeight="1" x14ac:dyDescent="0.25">
      <c r="A34" s="180"/>
      <c r="B34" s="15" t="s">
        <v>71</v>
      </c>
      <c r="C34" s="17" t="s">
        <v>26</v>
      </c>
      <c r="D34" s="1" t="s">
        <v>72</v>
      </c>
      <c r="E34" s="15"/>
      <c r="F34" s="14" t="s">
        <v>75</v>
      </c>
      <c r="G34" s="25" t="s">
        <v>389</v>
      </c>
      <c r="H34" s="69" t="s">
        <v>304</v>
      </c>
      <c r="I34" s="14" t="s">
        <v>304</v>
      </c>
      <c r="J34" s="69" t="s">
        <v>9</v>
      </c>
      <c r="K34" s="46" t="s">
        <v>298</v>
      </c>
      <c r="L34" s="27">
        <f t="shared" si="4"/>
        <v>1</v>
      </c>
      <c r="M34" s="119" t="s">
        <v>388</v>
      </c>
    </row>
    <row r="35" spans="1:13" ht="114" customHeight="1" x14ac:dyDescent="0.25">
      <c r="A35" s="180"/>
      <c r="B35" s="15" t="s">
        <v>73</v>
      </c>
      <c r="C35" s="17" t="s">
        <v>26</v>
      </c>
      <c r="D35" s="1" t="s">
        <v>74</v>
      </c>
      <c r="E35" s="15"/>
      <c r="F35" s="1" t="s">
        <v>14</v>
      </c>
      <c r="G35" s="43" t="s">
        <v>315</v>
      </c>
      <c r="H35" s="99" t="s">
        <v>342</v>
      </c>
      <c r="I35" s="1" t="s">
        <v>326</v>
      </c>
      <c r="J35" s="69" t="s">
        <v>9</v>
      </c>
      <c r="K35" s="46" t="s">
        <v>298</v>
      </c>
      <c r="L35" s="27">
        <f t="shared" si="4"/>
        <v>1</v>
      </c>
      <c r="M35" s="119" t="s">
        <v>391</v>
      </c>
    </row>
    <row r="36" spans="1:13" ht="57" customHeight="1" x14ac:dyDescent="0.25">
      <c r="A36" s="180"/>
      <c r="B36" s="133" t="s">
        <v>76</v>
      </c>
      <c r="C36" s="17" t="s">
        <v>26</v>
      </c>
      <c r="D36" s="1" t="s">
        <v>77</v>
      </c>
      <c r="E36" s="11" t="s">
        <v>78</v>
      </c>
      <c r="F36" s="61"/>
      <c r="G36" s="131" t="s">
        <v>428</v>
      </c>
      <c r="H36" s="166" t="s">
        <v>341</v>
      </c>
      <c r="I36" s="40"/>
      <c r="J36" s="74" t="s">
        <v>9</v>
      </c>
      <c r="K36" s="48"/>
      <c r="L36" s="27"/>
      <c r="M36" s="135" t="s">
        <v>437</v>
      </c>
    </row>
    <row r="37" spans="1:13" ht="63" customHeight="1" x14ac:dyDescent="0.25">
      <c r="A37" s="180"/>
      <c r="B37" s="176"/>
      <c r="C37" s="17" t="s">
        <v>26</v>
      </c>
      <c r="D37" s="1" t="s">
        <v>79</v>
      </c>
      <c r="E37" s="11"/>
      <c r="F37" s="12"/>
      <c r="G37" s="151"/>
      <c r="H37" s="166"/>
      <c r="I37" s="41"/>
      <c r="J37" s="69" t="s">
        <v>9</v>
      </c>
      <c r="K37" s="46" t="s">
        <v>298</v>
      </c>
      <c r="L37" s="27">
        <f t="shared" ref="L37:L38" si="5">IF(K37="Si",1,IF(K37="No",0,"error"))</f>
        <v>1</v>
      </c>
      <c r="M37" s="187"/>
    </row>
    <row r="38" spans="1:13" ht="60" customHeight="1" x14ac:dyDescent="0.25">
      <c r="A38" s="180"/>
      <c r="B38" s="134"/>
      <c r="C38" s="17" t="s">
        <v>26</v>
      </c>
      <c r="D38" s="1" t="s">
        <v>80</v>
      </c>
      <c r="E38" s="12"/>
      <c r="F38" s="10" t="s">
        <v>83</v>
      </c>
      <c r="G38" s="142"/>
      <c r="H38" s="166"/>
      <c r="I38" s="10" t="s">
        <v>321</v>
      </c>
      <c r="J38" s="69" t="s">
        <v>9</v>
      </c>
      <c r="K38" s="46" t="s">
        <v>298</v>
      </c>
      <c r="L38" s="46">
        <f t="shared" si="5"/>
        <v>1</v>
      </c>
      <c r="M38" s="136"/>
    </row>
    <row r="39" spans="1:13" ht="30" customHeight="1" x14ac:dyDescent="0.25">
      <c r="A39" s="180"/>
      <c r="B39" s="133" t="s">
        <v>81</v>
      </c>
      <c r="C39" s="14" t="s">
        <v>26</v>
      </c>
      <c r="D39" s="15" t="s">
        <v>82</v>
      </c>
      <c r="E39" s="10" t="s">
        <v>423</v>
      </c>
      <c r="F39" s="11"/>
      <c r="G39" s="131" t="s">
        <v>451</v>
      </c>
      <c r="H39" s="152" t="s">
        <v>343</v>
      </c>
      <c r="I39" s="40"/>
      <c r="J39" s="75" t="s">
        <v>9</v>
      </c>
      <c r="K39" s="46" t="s">
        <v>298</v>
      </c>
      <c r="L39" s="46">
        <v>1</v>
      </c>
      <c r="M39" s="128" t="s">
        <v>491</v>
      </c>
    </row>
    <row r="40" spans="1:13" ht="30" customHeight="1" x14ac:dyDescent="0.25">
      <c r="A40" s="180"/>
      <c r="B40" s="176"/>
      <c r="C40" s="14" t="s">
        <v>26</v>
      </c>
      <c r="D40" s="15" t="s">
        <v>84</v>
      </c>
      <c r="E40" s="11"/>
      <c r="F40" s="11"/>
      <c r="G40" s="151"/>
      <c r="H40" s="153"/>
      <c r="I40" s="40"/>
      <c r="J40" s="76" t="s">
        <v>9</v>
      </c>
      <c r="K40" s="46" t="s">
        <v>298</v>
      </c>
      <c r="L40" s="46">
        <f t="shared" ref="L40:L53" si="6">IF(K40="Si",1,IF(K40="No",0,"error"))</f>
        <v>1</v>
      </c>
      <c r="M40" s="129"/>
    </row>
    <row r="41" spans="1:13" ht="15" customHeight="1" x14ac:dyDescent="0.25">
      <c r="A41" s="180"/>
      <c r="B41" s="176"/>
      <c r="C41" s="14" t="s">
        <v>11</v>
      </c>
      <c r="D41" s="15" t="s">
        <v>85</v>
      </c>
      <c r="E41" s="11"/>
      <c r="F41" s="11"/>
      <c r="G41" s="151"/>
      <c r="H41" s="153"/>
      <c r="I41" s="40"/>
      <c r="J41" s="69" t="s">
        <v>9</v>
      </c>
      <c r="K41" s="46" t="s">
        <v>298</v>
      </c>
      <c r="L41" s="46">
        <f t="shared" si="6"/>
        <v>1</v>
      </c>
      <c r="M41" s="129"/>
    </row>
    <row r="42" spans="1:13" ht="30" customHeight="1" x14ac:dyDescent="0.25">
      <c r="A42" s="180"/>
      <c r="B42" s="176"/>
      <c r="C42" s="14" t="s">
        <v>15</v>
      </c>
      <c r="D42" s="15" t="s">
        <v>86</v>
      </c>
      <c r="E42" s="11"/>
      <c r="F42" s="11"/>
      <c r="G42" s="151"/>
      <c r="H42" s="153"/>
      <c r="I42" s="40"/>
      <c r="J42" s="69" t="s">
        <v>9</v>
      </c>
      <c r="K42" s="46" t="s">
        <v>298</v>
      </c>
      <c r="L42" s="46">
        <f t="shared" si="6"/>
        <v>1</v>
      </c>
      <c r="M42" s="129"/>
    </row>
    <row r="43" spans="1:13" ht="30" customHeight="1" x14ac:dyDescent="0.25">
      <c r="A43" s="180"/>
      <c r="B43" s="176"/>
      <c r="C43" s="14" t="s">
        <v>18</v>
      </c>
      <c r="D43" s="15" t="s">
        <v>87</v>
      </c>
      <c r="E43" s="11"/>
      <c r="F43" s="11"/>
      <c r="G43" s="151"/>
      <c r="H43" s="153"/>
      <c r="I43" s="40"/>
      <c r="J43" s="69" t="s">
        <v>9</v>
      </c>
      <c r="K43" s="46" t="s">
        <v>298</v>
      </c>
      <c r="L43" s="46">
        <f t="shared" si="6"/>
        <v>1</v>
      </c>
      <c r="M43" s="129"/>
    </row>
    <row r="44" spans="1:13" ht="82.5" customHeight="1" x14ac:dyDescent="0.25">
      <c r="A44" s="180"/>
      <c r="B44" s="176"/>
      <c r="C44" s="14" t="s">
        <v>20</v>
      </c>
      <c r="D44" s="15" t="s">
        <v>88</v>
      </c>
      <c r="E44" s="11"/>
      <c r="F44" s="11"/>
      <c r="G44" s="151"/>
      <c r="H44" s="153"/>
      <c r="I44" s="40"/>
      <c r="J44" s="69" t="s">
        <v>9</v>
      </c>
      <c r="K44" s="46" t="s">
        <v>298</v>
      </c>
      <c r="L44" s="46">
        <f t="shared" si="6"/>
        <v>1</v>
      </c>
      <c r="M44" s="129"/>
    </row>
    <row r="45" spans="1:13" ht="30" customHeight="1" x14ac:dyDescent="0.25">
      <c r="A45" s="180"/>
      <c r="B45" s="176"/>
      <c r="C45" s="14" t="s">
        <v>23</v>
      </c>
      <c r="D45" s="15" t="s">
        <v>89</v>
      </c>
      <c r="E45" s="11"/>
      <c r="F45" s="11"/>
      <c r="G45" s="151"/>
      <c r="H45" s="153"/>
      <c r="I45" s="40"/>
      <c r="J45" s="69" t="s">
        <v>9</v>
      </c>
      <c r="K45" s="46" t="s">
        <v>298</v>
      </c>
      <c r="L45" s="46">
        <f t="shared" si="6"/>
        <v>1</v>
      </c>
      <c r="M45" s="129"/>
    </row>
    <row r="46" spans="1:13" ht="15" customHeight="1" x14ac:dyDescent="0.25">
      <c r="A46" s="180"/>
      <c r="B46" s="176"/>
      <c r="C46" s="14" t="s">
        <v>90</v>
      </c>
      <c r="D46" s="15" t="s">
        <v>91</v>
      </c>
      <c r="E46" s="11"/>
      <c r="F46" s="11"/>
      <c r="G46" s="151"/>
      <c r="H46" s="153"/>
      <c r="I46" s="40"/>
      <c r="J46" s="69" t="s">
        <v>9</v>
      </c>
      <c r="K46" s="46" t="s">
        <v>298</v>
      </c>
      <c r="L46" s="46">
        <f t="shared" si="6"/>
        <v>1</v>
      </c>
      <c r="M46" s="129"/>
    </row>
    <row r="47" spans="1:13" ht="30" customHeight="1" x14ac:dyDescent="0.25">
      <c r="A47" s="180"/>
      <c r="B47" s="176"/>
      <c r="C47" s="14" t="s">
        <v>92</v>
      </c>
      <c r="D47" s="15" t="s">
        <v>93</v>
      </c>
      <c r="E47" s="11"/>
      <c r="F47" s="11"/>
      <c r="G47" s="151"/>
      <c r="H47" s="153"/>
      <c r="I47" s="40"/>
      <c r="J47" s="69" t="s">
        <v>9</v>
      </c>
      <c r="K47" s="46" t="s">
        <v>298</v>
      </c>
      <c r="L47" s="46">
        <f t="shared" si="6"/>
        <v>1</v>
      </c>
      <c r="M47" s="129"/>
    </row>
    <row r="48" spans="1:13" ht="30" customHeight="1" x14ac:dyDescent="0.25">
      <c r="A48" s="180"/>
      <c r="B48" s="176"/>
      <c r="C48" s="14" t="s">
        <v>94</v>
      </c>
      <c r="D48" s="15" t="s">
        <v>95</v>
      </c>
      <c r="E48" s="11"/>
      <c r="F48" s="11"/>
      <c r="G48" s="151"/>
      <c r="H48" s="153"/>
      <c r="I48" s="40"/>
      <c r="J48" s="69" t="s">
        <v>9</v>
      </c>
      <c r="K48" s="46" t="s">
        <v>298</v>
      </c>
      <c r="L48" s="46">
        <f t="shared" si="6"/>
        <v>1</v>
      </c>
      <c r="M48" s="129"/>
    </row>
    <row r="49" spans="1:13" ht="91.5" customHeight="1" x14ac:dyDescent="0.25">
      <c r="A49" s="180"/>
      <c r="B49" s="176"/>
      <c r="C49" s="14" t="s">
        <v>96</v>
      </c>
      <c r="D49" s="15" t="s">
        <v>97</v>
      </c>
      <c r="E49" s="11"/>
      <c r="F49" s="12"/>
      <c r="G49" s="151"/>
      <c r="H49" s="153"/>
      <c r="I49" s="41"/>
      <c r="J49" s="69" t="s">
        <v>9</v>
      </c>
      <c r="K49" s="46" t="s">
        <v>298</v>
      </c>
      <c r="L49" s="46">
        <f t="shared" si="6"/>
        <v>1</v>
      </c>
      <c r="M49" s="129"/>
    </row>
    <row r="50" spans="1:13" ht="87.75" customHeight="1" x14ac:dyDescent="0.25">
      <c r="A50" s="180"/>
      <c r="B50" s="134"/>
      <c r="C50" s="14" t="s">
        <v>98</v>
      </c>
      <c r="D50" s="15" t="s">
        <v>99</v>
      </c>
      <c r="E50" s="12"/>
      <c r="F50" s="15"/>
      <c r="G50" s="142"/>
      <c r="H50" s="154"/>
      <c r="I50" s="14" t="s">
        <v>321</v>
      </c>
      <c r="J50" s="69" t="s">
        <v>9</v>
      </c>
      <c r="K50" s="46" t="s">
        <v>298</v>
      </c>
      <c r="L50" s="27">
        <f t="shared" si="6"/>
        <v>1</v>
      </c>
      <c r="M50" s="130"/>
    </row>
    <row r="51" spans="1:13" ht="75" customHeight="1" x14ac:dyDescent="0.25">
      <c r="A51" s="180"/>
      <c r="B51" s="15" t="s">
        <v>316</v>
      </c>
      <c r="C51" s="17" t="s">
        <v>26</v>
      </c>
      <c r="D51" s="1" t="s">
        <v>100</v>
      </c>
      <c r="E51" s="15"/>
      <c r="F51" s="15"/>
      <c r="G51" s="25" t="s">
        <v>392</v>
      </c>
      <c r="H51" s="69" t="s">
        <v>319</v>
      </c>
      <c r="I51" s="14" t="s">
        <v>319</v>
      </c>
      <c r="J51" s="69" t="s">
        <v>9</v>
      </c>
      <c r="K51" s="46" t="s">
        <v>298</v>
      </c>
      <c r="L51" s="27">
        <f t="shared" si="6"/>
        <v>1</v>
      </c>
      <c r="M51" s="119" t="s">
        <v>393</v>
      </c>
    </row>
    <row r="52" spans="1:13" ht="111" customHeight="1" x14ac:dyDescent="0.25">
      <c r="A52" s="180"/>
      <c r="B52" s="15" t="s">
        <v>101</v>
      </c>
      <c r="C52" s="17" t="s">
        <v>26</v>
      </c>
      <c r="D52" s="1" t="s">
        <v>102</v>
      </c>
      <c r="E52" s="15" t="s">
        <v>103</v>
      </c>
      <c r="F52" s="1"/>
      <c r="G52" s="73" t="s">
        <v>394</v>
      </c>
      <c r="H52" s="14" t="s">
        <v>366</v>
      </c>
      <c r="I52" s="14" t="s">
        <v>321</v>
      </c>
      <c r="J52" s="14"/>
      <c r="K52" s="46" t="s">
        <v>298</v>
      </c>
      <c r="L52" s="27">
        <f t="shared" si="6"/>
        <v>1</v>
      </c>
      <c r="M52" s="110" t="s">
        <v>487</v>
      </c>
    </row>
    <row r="53" spans="1:13" ht="88.5" customHeight="1" x14ac:dyDescent="0.25">
      <c r="A53" s="181"/>
      <c r="B53" s="15" t="s">
        <v>104</v>
      </c>
      <c r="C53" s="17" t="s">
        <v>26</v>
      </c>
      <c r="D53" s="1" t="s">
        <v>105</v>
      </c>
      <c r="E53" s="15" t="s">
        <v>106</v>
      </c>
      <c r="F53" s="57" t="s">
        <v>110</v>
      </c>
      <c r="G53" s="77" t="s">
        <v>439</v>
      </c>
      <c r="H53" s="69" t="s">
        <v>327</v>
      </c>
      <c r="I53" s="57"/>
      <c r="J53" s="69" t="s">
        <v>9</v>
      </c>
      <c r="K53" s="27" t="s">
        <v>298</v>
      </c>
      <c r="L53" s="27">
        <f t="shared" si="6"/>
        <v>1</v>
      </c>
      <c r="M53" s="119" t="s">
        <v>378</v>
      </c>
    </row>
    <row r="54" spans="1:13" ht="14.1" customHeight="1" x14ac:dyDescent="0.25">
      <c r="A54" s="179" t="s">
        <v>360</v>
      </c>
      <c r="B54" s="225" t="s">
        <v>107</v>
      </c>
      <c r="C54" s="78" t="s">
        <v>11</v>
      </c>
      <c r="D54" s="79" t="s">
        <v>108</v>
      </c>
      <c r="E54" s="80" t="s">
        <v>109</v>
      </c>
      <c r="F54" s="81"/>
      <c r="G54" s="170" t="s">
        <v>5</v>
      </c>
      <c r="H54" s="170" t="s">
        <v>5</v>
      </c>
      <c r="I54" s="82"/>
      <c r="J54" s="170" t="s">
        <v>5</v>
      </c>
      <c r="K54" s="170" t="s">
        <v>5</v>
      </c>
      <c r="L54" s="170" t="s">
        <v>5</v>
      </c>
      <c r="M54" s="167" t="s">
        <v>5</v>
      </c>
    </row>
    <row r="55" spans="1:13" x14ac:dyDescent="0.25">
      <c r="A55" s="180"/>
      <c r="B55" s="226"/>
      <c r="C55" s="83" t="s">
        <v>15</v>
      </c>
      <c r="D55" s="79" t="s">
        <v>111</v>
      </c>
      <c r="E55" s="81"/>
      <c r="F55" s="81"/>
      <c r="G55" s="171"/>
      <c r="H55" s="171"/>
      <c r="I55" s="82"/>
      <c r="J55" s="171"/>
      <c r="K55" s="171"/>
      <c r="L55" s="171"/>
      <c r="M55" s="168"/>
    </row>
    <row r="56" spans="1:13" x14ac:dyDescent="0.25">
      <c r="A56" s="180"/>
      <c r="B56" s="226"/>
      <c r="C56" s="84"/>
      <c r="D56" s="85" t="s">
        <v>112</v>
      </c>
      <c r="E56" s="81"/>
      <c r="F56" s="81"/>
      <c r="G56" s="171"/>
      <c r="H56" s="171"/>
      <c r="I56" s="82"/>
      <c r="J56" s="171"/>
      <c r="K56" s="171"/>
      <c r="L56" s="171"/>
      <c r="M56" s="168"/>
    </row>
    <row r="57" spans="1:13" x14ac:dyDescent="0.25">
      <c r="A57" s="180"/>
      <c r="B57" s="226"/>
      <c r="C57" s="84"/>
      <c r="D57" s="85" t="s">
        <v>113</v>
      </c>
      <c r="E57" s="81"/>
      <c r="F57" s="81"/>
      <c r="G57" s="171"/>
      <c r="H57" s="171"/>
      <c r="I57" s="82"/>
      <c r="J57" s="171"/>
      <c r="K57" s="171"/>
      <c r="L57" s="171"/>
      <c r="M57" s="168"/>
    </row>
    <row r="58" spans="1:13" ht="20.25" customHeight="1" x14ac:dyDescent="0.25">
      <c r="A58" s="180"/>
      <c r="B58" s="226"/>
      <c r="C58" s="84"/>
      <c r="D58" s="85" t="s">
        <v>114</v>
      </c>
      <c r="E58" s="81"/>
      <c r="F58" s="81"/>
      <c r="G58" s="171"/>
      <c r="H58" s="171"/>
      <c r="I58" s="82"/>
      <c r="J58" s="171"/>
      <c r="K58" s="171"/>
      <c r="L58" s="171"/>
      <c r="M58" s="168"/>
    </row>
    <row r="59" spans="1:13" ht="75" customHeight="1" x14ac:dyDescent="0.25">
      <c r="A59" s="180"/>
      <c r="B59" s="226"/>
      <c r="C59" s="86"/>
      <c r="D59" s="85" t="s">
        <v>115</v>
      </c>
      <c r="E59" s="81"/>
      <c r="F59" s="81"/>
      <c r="G59" s="171"/>
      <c r="H59" s="171"/>
      <c r="I59" s="82"/>
      <c r="J59" s="171"/>
      <c r="K59" s="171"/>
      <c r="L59" s="171"/>
      <c r="M59" s="168"/>
    </row>
    <row r="60" spans="1:13" ht="45" customHeight="1" x14ac:dyDescent="0.25">
      <c r="A60" s="180"/>
      <c r="B60" s="226"/>
      <c r="C60" s="78" t="s">
        <v>18</v>
      </c>
      <c r="D60" s="79" t="s">
        <v>116</v>
      </c>
      <c r="E60" s="81"/>
      <c r="F60" s="81"/>
      <c r="G60" s="171"/>
      <c r="H60" s="171"/>
      <c r="I60" s="82"/>
      <c r="J60" s="171"/>
      <c r="K60" s="171"/>
      <c r="L60" s="171"/>
      <c r="M60" s="168"/>
    </row>
    <row r="61" spans="1:13" ht="15" customHeight="1" x14ac:dyDescent="0.25">
      <c r="A61" s="180"/>
      <c r="B61" s="226"/>
      <c r="C61" s="78" t="s">
        <v>20</v>
      </c>
      <c r="D61" s="79" t="s">
        <v>117</v>
      </c>
      <c r="E61" s="81"/>
      <c r="F61" s="81"/>
      <c r="G61" s="171"/>
      <c r="H61" s="171"/>
      <c r="I61" s="82"/>
      <c r="J61" s="171"/>
      <c r="K61" s="171"/>
      <c r="L61" s="171"/>
      <c r="M61" s="168"/>
    </row>
    <row r="62" spans="1:13" ht="30" customHeight="1" x14ac:dyDescent="0.25">
      <c r="A62" s="180"/>
      <c r="B62" s="226"/>
      <c r="C62" s="78" t="s">
        <v>23</v>
      </c>
      <c r="D62" s="79" t="s">
        <v>118</v>
      </c>
      <c r="E62" s="81"/>
      <c r="F62" s="81"/>
      <c r="G62" s="171"/>
      <c r="H62" s="171"/>
      <c r="I62" s="82"/>
      <c r="J62" s="171"/>
      <c r="K62" s="171"/>
      <c r="L62" s="171"/>
      <c r="M62" s="168"/>
    </row>
    <row r="63" spans="1:13" ht="60" customHeight="1" x14ac:dyDescent="0.25">
      <c r="A63" s="180"/>
      <c r="B63" s="226"/>
      <c r="C63" s="78" t="s">
        <v>90</v>
      </c>
      <c r="D63" s="79" t="s">
        <v>119</v>
      </c>
      <c r="E63" s="81"/>
      <c r="F63" s="81"/>
      <c r="G63" s="171"/>
      <c r="H63" s="171"/>
      <c r="I63" s="82"/>
      <c r="J63" s="171"/>
      <c r="K63" s="171"/>
      <c r="L63" s="171"/>
      <c r="M63" s="168"/>
    </row>
    <row r="64" spans="1:13" ht="90.75" customHeight="1" x14ac:dyDescent="0.25">
      <c r="A64" s="180"/>
      <c r="B64" s="226"/>
      <c r="C64" s="78" t="s">
        <v>92</v>
      </c>
      <c r="D64" s="79" t="s">
        <v>120</v>
      </c>
      <c r="E64" s="81"/>
      <c r="F64" s="81"/>
      <c r="G64" s="171"/>
      <c r="H64" s="171"/>
      <c r="I64" s="82"/>
      <c r="J64" s="171"/>
      <c r="K64" s="171"/>
      <c r="L64" s="171"/>
      <c r="M64" s="168"/>
    </row>
    <row r="65" spans="1:13" ht="60" x14ac:dyDescent="0.25">
      <c r="A65" s="180"/>
      <c r="B65" s="226"/>
      <c r="C65" s="83" t="s">
        <v>94</v>
      </c>
      <c r="D65" s="79" t="s">
        <v>424</v>
      </c>
      <c r="E65" s="81"/>
      <c r="F65" s="81"/>
      <c r="G65" s="171"/>
      <c r="H65" s="171"/>
      <c r="I65" s="82"/>
      <c r="J65" s="171"/>
      <c r="K65" s="171"/>
      <c r="L65" s="171"/>
      <c r="M65" s="168"/>
    </row>
    <row r="66" spans="1:13" x14ac:dyDescent="0.25">
      <c r="A66" s="180"/>
      <c r="B66" s="226"/>
      <c r="C66" s="84"/>
      <c r="D66" s="85" t="s">
        <v>121</v>
      </c>
      <c r="E66" s="81"/>
      <c r="F66" s="81"/>
      <c r="G66" s="171"/>
      <c r="H66" s="171"/>
      <c r="I66" s="82"/>
      <c r="J66" s="171"/>
      <c r="K66" s="171"/>
      <c r="L66" s="171"/>
      <c r="M66" s="168"/>
    </row>
    <row r="67" spans="1:13" x14ac:dyDescent="0.25">
      <c r="A67" s="180"/>
      <c r="B67" s="226"/>
      <c r="C67" s="84"/>
      <c r="D67" s="85" t="s">
        <v>122</v>
      </c>
      <c r="E67" s="81"/>
      <c r="F67" s="87"/>
      <c r="G67" s="171"/>
      <c r="H67" s="171"/>
      <c r="I67" s="88"/>
      <c r="J67" s="171"/>
      <c r="K67" s="171"/>
      <c r="L67" s="171"/>
      <c r="M67" s="168"/>
    </row>
    <row r="68" spans="1:13" ht="27" customHeight="1" x14ac:dyDescent="0.25">
      <c r="A68" s="180"/>
      <c r="B68" s="227"/>
      <c r="C68" s="86"/>
      <c r="D68" s="85" t="s">
        <v>123</v>
      </c>
      <c r="E68" s="87"/>
      <c r="F68" s="80" t="s">
        <v>110</v>
      </c>
      <c r="G68" s="172"/>
      <c r="H68" s="172"/>
      <c r="I68" s="80"/>
      <c r="J68" s="172"/>
      <c r="K68" s="172"/>
      <c r="L68" s="172"/>
      <c r="M68" s="169"/>
    </row>
    <row r="69" spans="1:13" ht="27" customHeight="1" x14ac:dyDescent="0.25">
      <c r="A69" s="180"/>
      <c r="B69" s="133" t="s">
        <v>124</v>
      </c>
      <c r="C69" s="58" t="s">
        <v>11</v>
      </c>
      <c r="D69" s="1" t="s">
        <v>125</v>
      </c>
      <c r="E69" s="133" t="s">
        <v>126</v>
      </c>
      <c r="F69" s="11"/>
      <c r="G69" s="131" t="s">
        <v>448</v>
      </c>
      <c r="H69" s="197" t="s">
        <v>369</v>
      </c>
      <c r="I69" s="11"/>
      <c r="J69" s="133"/>
      <c r="K69" s="46" t="s">
        <v>298</v>
      </c>
      <c r="L69" s="27">
        <f t="shared" ref="L69:L97" si="7">IF(K69="Si",1,IF(K69="No",0,"error"))</f>
        <v>1</v>
      </c>
      <c r="M69" s="135" t="s">
        <v>425</v>
      </c>
    </row>
    <row r="70" spans="1:13" ht="27" customHeight="1" x14ac:dyDescent="0.25">
      <c r="A70" s="180"/>
      <c r="B70" s="176"/>
      <c r="C70" s="59"/>
      <c r="D70" s="4" t="s">
        <v>127</v>
      </c>
      <c r="E70" s="176"/>
      <c r="F70" s="11"/>
      <c r="G70" s="151"/>
      <c r="H70" s="197"/>
      <c r="I70" s="11"/>
      <c r="J70" s="176"/>
      <c r="K70" s="46" t="s">
        <v>298</v>
      </c>
      <c r="L70" s="27">
        <f t="shared" si="7"/>
        <v>1</v>
      </c>
      <c r="M70" s="187"/>
    </row>
    <row r="71" spans="1:13" ht="27" customHeight="1" x14ac:dyDescent="0.25">
      <c r="A71" s="180"/>
      <c r="B71" s="176"/>
      <c r="C71" s="59"/>
      <c r="D71" s="4" t="s">
        <v>122</v>
      </c>
      <c r="E71" s="176"/>
      <c r="F71" s="11"/>
      <c r="G71" s="151"/>
      <c r="H71" s="197"/>
      <c r="I71" s="11"/>
      <c r="J71" s="176"/>
      <c r="K71" s="46" t="s">
        <v>298</v>
      </c>
      <c r="L71" s="27">
        <f t="shared" si="7"/>
        <v>1</v>
      </c>
      <c r="M71" s="187"/>
    </row>
    <row r="72" spans="1:13" ht="73.5" customHeight="1" x14ac:dyDescent="0.25">
      <c r="A72" s="180"/>
      <c r="B72" s="134"/>
      <c r="C72" s="60"/>
      <c r="D72" s="4" t="s">
        <v>123</v>
      </c>
      <c r="E72" s="176"/>
      <c r="F72" s="11"/>
      <c r="G72" s="151"/>
      <c r="H72" s="197"/>
      <c r="I72" s="11"/>
      <c r="J72" s="176"/>
      <c r="K72" s="46" t="s">
        <v>298</v>
      </c>
      <c r="L72" s="27">
        <f t="shared" si="7"/>
        <v>1</v>
      </c>
      <c r="M72" s="187"/>
    </row>
    <row r="73" spans="1:13" ht="75" x14ac:dyDescent="0.25">
      <c r="A73" s="180"/>
      <c r="B73" s="15" t="s">
        <v>128</v>
      </c>
      <c r="C73" s="17" t="s">
        <v>15</v>
      </c>
      <c r="D73" s="1" t="s">
        <v>129</v>
      </c>
      <c r="E73" s="176"/>
      <c r="F73" s="11" t="s">
        <v>110</v>
      </c>
      <c r="G73" s="151"/>
      <c r="H73" s="197"/>
      <c r="I73" s="11"/>
      <c r="J73" s="176"/>
      <c r="K73" s="46" t="s">
        <v>298</v>
      </c>
      <c r="L73" s="27">
        <f t="shared" si="7"/>
        <v>1</v>
      </c>
      <c r="M73" s="187"/>
    </row>
    <row r="74" spans="1:13" ht="50.25" customHeight="1" x14ac:dyDescent="0.25">
      <c r="A74" s="180"/>
      <c r="B74" s="15" t="s">
        <v>128</v>
      </c>
      <c r="C74" s="17" t="s">
        <v>18</v>
      </c>
      <c r="D74" s="1" t="s">
        <v>130</v>
      </c>
      <c r="E74" s="176"/>
      <c r="F74" s="12"/>
      <c r="G74" s="151"/>
      <c r="H74" s="197"/>
      <c r="I74" s="12"/>
      <c r="J74" s="176"/>
      <c r="K74" s="46" t="s">
        <v>298</v>
      </c>
      <c r="L74" s="27">
        <f t="shared" si="7"/>
        <v>1</v>
      </c>
      <c r="M74" s="187"/>
    </row>
    <row r="75" spans="1:13" ht="15" customHeight="1" x14ac:dyDescent="0.25">
      <c r="A75" s="181"/>
      <c r="B75" s="15" t="s">
        <v>131</v>
      </c>
      <c r="C75" s="17" t="s">
        <v>26</v>
      </c>
      <c r="D75" s="1" t="s">
        <v>132</v>
      </c>
      <c r="E75" s="176"/>
      <c r="F75" s="10" t="s">
        <v>135</v>
      </c>
      <c r="G75" s="151"/>
      <c r="H75" s="133"/>
      <c r="I75" s="10" t="s">
        <v>310</v>
      </c>
      <c r="J75" s="176"/>
      <c r="K75" s="46" t="s">
        <v>298</v>
      </c>
      <c r="L75" s="50">
        <f t="shared" si="7"/>
        <v>1</v>
      </c>
      <c r="M75" s="136"/>
    </row>
    <row r="76" spans="1:13" ht="130.5" customHeight="1" x14ac:dyDescent="0.25">
      <c r="A76" s="179" t="s">
        <v>361</v>
      </c>
      <c r="B76" s="15" t="s">
        <v>133</v>
      </c>
      <c r="C76" s="17" t="s">
        <v>26</v>
      </c>
      <c r="D76" s="1" t="s">
        <v>134</v>
      </c>
      <c r="E76" s="2"/>
      <c r="F76" s="1"/>
      <c r="G76" s="43" t="s">
        <v>395</v>
      </c>
      <c r="H76" s="1" t="s">
        <v>370</v>
      </c>
      <c r="I76" s="1"/>
      <c r="J76" s="24"/>
      <c r="K76" s="51" t="s">
        <v>297</v>
      </c>
      <c r="L76" s="27">
        <f t="shared" si="7"/>
        <v>1</v>
      </c>
      <c r="M76" s="110" t="s">
        <v>478</v>
      </c>
    </row>
    <row r="77" spans="1:13" ht="123.75" customHeight="1" x14ac:dyDescent="0.25">
      <c r="A77" s="180"/>
      <c r="B77" s="21" t="s">
        <v>136</v>
      </c>
      <c r="C77" s="17" t="s">
        <v>26</v>
      </c>
      <c r="D77" s="1" t="s">
        <v>137</v>
      </c>
      <c r="E77" s="191" t="s">
        <v>138</v>
      </c>
      <c r="F77" s="1"/>
      <c r="G77" s="43" t="s">
        <v>396</v>
      </c>
      <c r="H77" s="1" t="s">
        <v>370</v>
      </c>
      <c r="I77" s="1"/>
      <c r="J77" s="24"/>
      <c r="K77" s="51" t="s">
        <v>297</v>
      </c>
      <c r="L77" s="27">
        <f t="shared" si="7"/>
        <v>1</v>
      </c>
      <c r="M77" s="110" t="s">
        <v>492</v>
      </c>
    </row>
    <row r="78" spans="1:13" ht="135" customHeight="1" x14ac:dyDescent="0.25">
      <c r="A78" s="180"/>
      <c r="B78" s="36"/>
      <c r="C78" s="17" t="s">
        <v>26</v>
      </c>
      <c r="D78" s="1" t="s">
        <v>139</v>
      </c>
      <c r="E78" s="132"/>
      <c r="F78" s="1"/>
      <c r="G78" s="23" t="s">
        <v>467</v>
      </c>
      <c r="H78" s="1" t="s">
        <v>370</v>
      </c>
      <c r="I78" s="1"/>
      <c r="J78" s="24"/>
      <c r="K78" s="51" t="s">
        <v>298</v>
      </c>
      <c r="L78" s="27">
        <f t="shared" si="7"/>
        <v>1</v>
      </c>
      <c r="M78" s="110" t="s">
        <v>468</v>
      </c>
    </row>
    <row r="79" spans="1:13" ht="149.25" customHeight="1" x14ac:dyDescent="0.25">
      <c r="A79" s="180"/>
      <c r="B79" s="37"/>
      <c r="C79" s="17" t="s">
        <v>26</v>
      </c>
      <c r="D79" s="1" t="s">
        <v>140</v>
      </c>
      <c r="E79" s="10"/>
      <c r="F79" s="10"/>
      <c r="G79" s="106" t="s">
        <v>440</v>
      </c>
      <c r="H79" s="11" t="s">
        <v>370</v>
      </c>
      <c r="I79" s="11"/>
      <c r="J79" s="38"/>
      <c r="K79" s="46" t="s">
        <v>297</v>
      </c>
      <c r="L79" s="33">
        <f t="shared" si="7"/>
        <v>1</v>
      </c>
      <c r="M79" s="110" t="s">
        <v>493</v>
      </c>
    </row>
    <row r="80" spans="1:13" ht="126.75" customHeight="1" x14ac:dyDescent="0.25">
      <c r="A80" s="181"/>
      <c r="B80" s="15" t="s">
        <v>141</v>
      </c>
      <c r="C80" s="17" t="s">
        <v>26</v>
      </c>
      <c r="D80" s="12" t="s">
        <v>142</v>
      </c>
      <c r="E80" s="1"/>
      <c r="F80" s="26"/>
      <c r="G80" s="43" t="s">
        <v>398</v>
      </c>
      <c r="H80" s="66" t="s">
        <v>370</v>
      </c>
      <c r="I80" s="66" t="s">
        <v>328</v>
      </c>
      <c r="J80" s="20"/>
      <c r="K80" s="52" t="s">
        <v>297</v>
      </c>
      <c r="L80" s="52">
        <f t="shared" si="7"/>
        <v>1</v>
      </c>
      <c r="M80" s="111" t="s">
        <v>494</v>
      </c>
    </row>
    <row r="81" spans="1:13" ht="74.25" customHeight="1" x14ac:dyDescent="0.25">
      <c r="A81" s="179" t="s">
        <v>362</v>
      </c>
      <c r="B81" s="133" t="s">
        <v>143</v>
      </c>
      <c r="C81" s="17" t="s">
        <v>11</v>
      </c>
      <c r="D81" s="1" t="s">
        <v>144</v>
      </c>
      <c r="E81" s="197" t="s">
        <v>145</v>
      </c>
      <c r="F81" s="203" t="s">
        <v>156</v>
      </c>
      <c r="G81" s="188" t="s">
        <v>399</v>
      </c>
      <c r="H81" s="207" t="s">
        <v>372</v>
      </c>
      <c r="I81" s="55"/>
      <c r="J81" s="38"/>
      <c r="K81" s="52" t="s">
        <v>298</v>
      </c>
      <c r="L81" s="53">
        <f t="shared" si="7"/>
        <v>1</v>
      </c>
      <c r="M81" s="209" t="s">
        <v>441</v>
      </c>
    </row>
    <row r="82" spans="1:13" ht="216" customHeight="1" x14ac:dyDescent="0.25">
      <c r="A82" s="180"/>
      <c r="B82" s="176"/>
      <c r="C82" s="17" t="s">
        <v>15</v>
      </c>
      <c r="D82" s="12" t="s">
        <v>146</v>
      </c>
      <c r="E82" s="197"/>
      <c r="F82" s="203"/>
      <c r="G82" s="189"/>
      <c r="H82" s="208"/>
      <c r="I82" s="56"/>
      <c r="J82" s="14"/>
      <c r="K82" s="52" t="s">
        <v>298</v>
      </c>
      <c r="L82" s="46">
        <f t="shared" si="7"/>
        <v>1</v>
      </c>
      <c r="M82" s="210"/>
    </row>
    <row r="83" spans="1:13" ht="142.5" customHeight="1" x14ac:dyDescent="0.25">
      <c r="A83" s="180"/>
      <c r="B83" s="176"/>
      <c r="C83" s="17" t="s">
        <v>18</v>
      </c>
      <c r="D83" s="1" t="s">
        <v>147</v>
      </c>
      <c r="E83" s="197"/>
      <c r="F83" s="203"/>
      <c r="G83" s="189"/>
      <c r="H83" s="208"/>
      <c r="I83" s="14" t="s">
        <v>306</v>
      </c>
      <c r="J83" s="14"/>
      <c r="K83" s="52" t="s">
        <v>298</v>
      </c>
      <c r="L83" s="46">
        <f t="shared" si="7"/>
        <v>1</v>
      </c>
      <c r="M83" s="210"/>
    </row>
    <row r="84" spans="1:13" ht="96" customHeight="1" x14ac:dyDescent="0.25">
      <c r="A84" s="180"/>
      <c r="B84" s="176"/>
      <c r="C84" s="17" t="s">
        <v>20</v>
      </c>
      <c r="D84" s="1" t="s">
        <v>148</v>
      </c>
      <c r="E84" s="197"/>
      <c r="F84" s="203"/>
      <c r="G84" s="189"/>
      <c r="H84" s="208"/>
      <c r="I84" s="10" t="s">
        <v>308</v>
      </c>
      <c r="J84" s="24"/>
      <c r="K84" s="52" t="s">
        <v>298</v>
      </c>
      <c r="L84" s="51">
        <f t="shared" si="7"/>
        <v>1</v>
      </c>
      <c r="M84" s="210"/>
    </row>
    <row r="85" spans="1:13" ht="182.25" customHeight="1" x14ac:dyDescent="0.25">
      <c r="A85" s="180"/>
      <c r="B85" s="176"/>
      <c r="C85" s="17" t="s">
        <v>23</v>
      </c>
      <c r="D85" s="1" t="s">
        <v>149</v>
      </c>
      <c r="E85" s="197"/>
      <c r="F85" s="203"/>
      <c r="G85" s="189"/>
      <c r="H85" s="208"/>
      <c r="I85" s="12"/>
      <c r="J85" s="20"/>
      <c r="K85" s="52" t="s">
        <v>298</v>
      </c>
      <c r="L85" s="51">
        <f t="shared" si="7"/>
        <v>1</v>
      </c>
      <c r="M85" s="210"/>
    </row>
    <row r="86" spans="1:13" ht="74.25" customHeight="1" x14ac:dyDescent="0.25">
      <c r="A86" s="180"/>
      <c r="B86" s="176"/>
      <c r="C86" s="17" t="s">
        <v>90</v>
      </c>
      <c r="D86" s="1" t="s">
        <v>150</v>
      </c>
      <c r="E86" s="197"/>
      <c r="F86" s="203"/>
      <c r="G86" s="189"/>
      <c r="H86" s="208"/>
      <c r="I86" s="14" t="s">
        <v>319</v>
      </c>
      <c r="J86" s="24"/>
      <c r="K86" s="52" t="s">
        <v>298</v>
      </c>
      <c r="L86" s="51">
        <f t="shared" si="7"/>
        <v>1</v>
      </c>
      <c r="M86" s="210"/>
    </row>
    <row r="87" spans="1:13" ht="74.25" customHeight="1" x14ac:dyDescent="0.25">
      <c r="A87" s="180"/>
      <c r="B87" s="176"/>
      <c r="C87" s="17" t="s">
        <v>92</v>
      </c>
      <c r="D87" s="1" t="s">
        <v>151</v>
      </c>
      <c r="E87" s="197"/>
      <c r="F87" s="203"/>
      <c r="G87" s="189"/>
      <c r="H87" s="208"/>
      <c r="I87" s="20" t="s">
        <v>329</v>
      </c>
      <c r="J87" s="14"/>
      <c r="K87" s="52" t="s">
        <v>298</v>
      </c>
      <c r="L87" s="47">
        <f t="shared" si="7"/>
        <v>1</v>
      </c>
      <c r="M87" s="210"/>
    </row>
    <row r="88" spans="1:13" s="18" customFormat="1" ht="162.75" customHeight="1" x14ac:dyDescent="0.25">
      <c r="A88" s="180"/>
      <c r="B88" s="134"/>
      <c r="C88" s="17" t="s">
        <v>94</v>
      </c>
      <c r="D88" s="1" t="s">
        <v>152</v>
      </c>
      <c r="E88" s="197"/>
      <c r="F88" s="203"/>
      <c r="G88" s="190"/>
      <c r="H88" s="208"/>
      <c r="I88" s="54" t="s">
        <v>319</v>
      </c>
      <c r="J88" s="26"/>
      <c r="K88" s="52" t="s">
        <v>298</v>
      </c>
      <c r="L88" s="46">
        <f t="shared" si="7"/>
        <v>1</v>
      </c>
      <c r="M88" s="211"/>
    </row>
    <row r="89" spans="1:13" s="18" customFormat="1" ht="38.25" customHeight="1" x14ac:dyDescent="0.25">
      <c r="A89" s="180"/>
      <c r="B89" s="133" t="s">
        <v>153</v>
      </c>
      <c r="C89" s="17"/>
      <c r="D89" s="107" t="s">
        <v>154</v>
      </c>
      <c r="E89" s="207" t="s">
        <v>155</v>
      </c>
      <c r="F89" s="133" t="s">
        <v>166</v>
      </c>
      <c r="G89" s="198" t="s">
        <v>446</v>
      </c>
      <c r="H89" s="203" t="s">
        <v>371</v>
      </c>
      <c r="I89" s="55"/>
      <c r="J89" s="198"/>
      <c r="K89" s="52" t="s">
        <v>298</v>
      </c>
      <c r="L89" s="14">
        <f t="shared" si="7"/>
        <v>1</v>
      </c>
      <c r="M89" s="135" t="s">
        <v>479</v>
      </c>
    </row>
    <row r="90" spans="1:13" s="18" customFormat="1" ht="38.25" customHeight="1" x14ac:dyDescent="0.25">
      <c r="A90" s="180"/>
      <c r="B90" s="176"/>
      <c r="C90" s="17" t="s">
        <v>11</v>
      </c>
      <c r="D90" s="108" t="s">
        <v>157</v>
      </c>
      <c r="E90" s="208"/>
      <c r="F90" s="176"/>
      <c r="G90" s="193"/>
      <c r="H90" s="203"/>
      <c r="I90" s="55"/>
      <c r="J90" s="193"/>
      <c r="K90" s="52" t="s">
        <v>298</v>
      </c>
      <c r="L90" s="14">
        <f t="shared" si="7"/>
        <v>1</v>
      </c>
      <c r="M90" s="187"/>
    </row>
    <row r="91" spans="1:13" s="18" customFormat="1" ht="38.25" customHeight="1" x14ac:dyDescent="0.25">
      <c r="A91" s="180"/>
      <c r="B91" s="176"/>
      <c r="C91" s="17" t="s">
        <v>15</v>
      </c>
      <c r="D91" s="108" t="s">
        <v>158</v>
      </c>
      <c r="E91" s="208"/>
      <c r="F91" s="176"/>
      <c r="G91" s="193"/>
      <c r="H91" s="203"/>
      <c r="I91" s="55"/>
      <c r="J91" s="193"/>
      <c r="K91" s="52" t="s">
        <v>298</v>
      </c>
      <c r="L91" s="14">
        <f t="shared" si="7"/>
        <v>1</v>
      </c>
      <c r="M91" s="187"/>
    </row>
    <row r="92" spans="1:13" s="18" customFormat="1" ht="38.25" customHeight="1" x14ac:dyDescent="0.25">
      <c r="A92" s="180"/>
      <c r="B92" s="176"/>
      <c r="C92" s="17" t="s">
        <v>18</v>
      </c>
      <c r="D92" s="108" t="s">
        <v>159</v>
      </c>
      <c r="E92" s="208"/>
      <c r="F92" s="176"/>
      <c r="G92" s="193"/>
      <c r="H92" s="203"/>
      <c r="I92" s="55"/>
      <c r="J92" s="193"/>
      <c r="K92" s="52" t="s">
        <v>298</v>
      </c>
      <c r="L92" s="14">
        <f t="shared" si="7"/>
        <v>1</v>
      </c>
      <c r="M92" s="187"/>
    </row>
    <row r="93" spans="1:13" s="18" customFormat="1" ht="38.25" customHeight="1" x14ac:dyDescent="0.25">
      <c r="A93" s="180"/>
      <c r="B93" s="176"/>
      <c r="C93" s="17" t="s">
        <v>20</v>
      </c>
      <c r="D93" s="108" t="s">
        <v>160</v>
      </c>
      <c r="E93" s="208"/>
      <c r="F93" s="176"/>
      <c r="G93" s="193"/>
      <c r="H93" s="203"/>
      <c r="I93" s="55"/>
      <c r="J93" s="193"/>
      <c r="K93" s="52" t="s">
        <v>298</v>
      </c>
      <c r="L93" s="14">
        <f t="shared" si="7"/>
        <v>1</v>
      </c>
      <c r="M93" s="187"/>
    </row>
    <row r="94" spans="1:13" ht="38.25" customHeight="1" x14ac:dyDescent="0.25">
      <c r="A94" s="180"/>
      <c r="B94" s="176"/>
      <c r="C94" s="17" t="s">
        <v>23</v>
      </c>
      <c r="D94" s="108" t="s">
        <v>161</v>
      </c>
      <c r="E94" s="208"/>
      <c r="F94" s="176"/>
      <c r="G94" s="193"/>
      <c r="H94" s="203"/>
      <c r="I94" s="56"/>
      <c r="J94" s="193"/>
      <c r="K94" s="52" t="s">
        <v>298</v>
      </c>
      <c r="L94" s="14">
        <f t="shared" si="7"/>
        <v>1</v>
      </c>
      <c r="M94" s="187"/>
    </row>
    <row r="95" spans="1:13" ht="216" customHeight="1" x14ac:dyDescent="0.25">
      <c r="A95" s="180"/>
      <c r="B95" s="134"/>
      <c r="C95" s="17" t="s">
        <v>90</v>
      </c>
      <c r="D95" s="107" t="s">
        <v>162</v>
      </c>
      <c r="E95" s="217"/>
      <c r="F95" s="134"/>
      <c r="G95" s="199"/>
      <c r="H95" s="203"/>
      <c r="I95" s="1" t="s">
        <v>304</v>
      </c>
      <c r="J95" s="199"/>
      <c r="K95" s="52" t="s">
        <v>298</v>
      </c>
      <c r="L95" s="14">
        <f t="shared" si="7"/>
        <v>1</v>
      </c>
      <c r="M95" s="136"/>
    </row>
    <row r="96" spans="1:13" ht="150" x14ac:dyDescent="0.25">
      <c r="A96" s="180"/>
      <c r="B96" s="15" t="s">
        <v>163</v>
      </c>
      <c r="C96" s="17" t="s">
        <v>26</v>
      </c>
      <c r="D96" s="1" t="s">
        <v>164</v>
      </c>
      <c r="E96" s="15" t="s">
        <v>165</v>
      </c>
      <c r="F96" s="14" t="s">
        <v>110</v>
      </c>
      <c r="G96" s="25" t="s">
        <v>442</v>
      </c>
      <c r="H96" s="14" t="s">
        <v>371</v>
      </c>
      <c r="I96" s="3"/>
      <c r="J96" s="13"/>
      <c r="K96" s="47" t="s">
        <v>297</v>
      </c>
      <c r="L96" s="46">
        <f t="shared" si="7"/>
        <v>1</v>
      </c>
      <c r="M96" s="110" t="s">
        <v>495</v>
      </c>
    </row>
    <row r="97" spans="1:13" ht="81.75" customHeight="1" x14ac:dyDescent="0.25">
      <c r="A97" s="180"/>
      <c r="B97" s="15" t="s">
        <v>167</v>
      </c>
      <c r="C97" s="17" t="s">
        <v>26</v>
      </c>
      <c r="D97" s="1" t="s">
        <v>168</v>
      </c>
      <c r="E97" s="15" t="s">
        <v>169</v>
      </c>
      <c r="F97" s="1" t="s">
        <v>172</v>
      </c>
      <c r="G97" s="73" t="s">
        <v>397</v>
      </c>
      <c r="H97" s="14" t="s">
        <v>371</v>
      </c>
      <c r="I97" s="1" t="s">
        <v>304</v>
      </c>
      <c r="J97" s="24"/>
      <c r="K97" s="47" t="s">
        <v>297</v>
      </c>
      <c r="L97" s="46">
        <f t="shared" si="7"/>
        <v>1</v>
      </c>
      <c r="M97" s="110" t="s">
        <v>480</v>
      </c>
    </row>
    <row r="98" spans="1:13" ht="98.25" customHeight="1" x14ac:dyDescent="0.25">
      <c r="A98" s="180"/>
      <c r="B98" s="133" t="s">
        <v>170</v>
      </c>
      <c r="C98" s="17"/>
      <c r="D98" s="1" t="s">
        <v>171</v>
      </c>
      <c r="E98" s="191" t="s">
        <v>174</v>
      </c>
      <c r="F98" s="133"/>
      <c r="G98" s="200" t="s">
        <v>443</v>
      </c>
      <c r="H98" s="152" t="s">
        <v>373</v>
      </c>
      <c r="I98" s="100"/>
      <c r="J98" s="155" t="s">
        <v>9</v>
      </c>
      <c r="K98" s="47" t="s">
        <v>298</v>
      </c>
      <c r="L98" s="33">
        <f t="shared" ref="L98:L103" si="8">IF(K98="Si",1,IF(K98="No",0,"error"))</f>
        <v>1</v>
      </c>
      <c r="M98" s="173" t="s">
        <v>462</v>
      </c>
    </row>
    <row r="99" spans="1:13" ht="99.75" customHeight="1" x14ac:dyDescent="0.25">
      <c r="A99" s="180"/>
      <c r="B99" s="176"/>
      <c r="C99" s="17" t="s">
        <v>11</v>
      </c>
      <c r="D99" s="4" t="s">
        <v>173</v>
      </c>
      <c r="E99" s="192"/>
      <c r="F99" s="176"/>
      <c r="G99" s="201"/>
      <c r="H99" s="153"/>
      <c r="I99" s="101"/>
      <c r="J99" s="156"/>
      <c r="K99" s="47" t="s">
        <v>298</v>
      </c>
      <c r="L99" s="33">
        <f t="shared" si="8"/>
        <v>1</v>
      </c>
      <c r="M99" s="174"/>
    </row>
    <row r="100" spans="1:13" ht="83.25" customHeight="1" x14ac:dyDescent="0.25">
      <c r="A100" s="180"/>
      <c r="B100" s="176"/>
      <c r="C100" s="17" t="s">
        <v>15</v>
      </c>
      <c r="D100" s="4" t="s">
        <v>175</v>
      </c>
      <c r="E100" s="192"/>
      <c r="F100" s="176"/>
      <c r="G100" s="201"/>
      <c r="H100" s="153"/>
      <c r="I100" s="101"/>
      <c r="J100" s="156"/>
      <c r="K100" s="47" t="s">
        <v>298</v>
      </c>
      <c r="L100" s="27">
        <f t="shared" si="8"/>
        <v>1</v>
      </c>
      <c r="M100" s="174"/>
    </row>
    <row r="101" spans="1:13" ht="77.25" customHeight="1" x14ac:dyDescent="0.25">
      <c r="A101" s="180"/>
      <c r="B101" s="134"/>
      <c r="C101" s="17" t="s">
        <v>18</v>
      </c>
      <c r="D101" s="4" t="s">
        <v>176</v>
      </c>
      <c r="E101" s="132"/>
      <c r="F101" s="134"/>
      <c r="G101" s="202"/>
      <c r="H101" s="154"/>
      <c r="I101" s="69" t="s">
        <v>321</v>
      </c>
      <c r="J101" s="204"/>
      <c r="K101" s="47" t="s">
        <v>298</v>
      </c>
      <c r="L101" s="27">
        <f t="shared" si="8"/>
        <v>1</v>
      </c>
      <c r="M101" s="175"/>
    </row>
    <row r="102" spans="1:13" ht="77.25" customHeight="1" x14ac:dyDescent="0.25">
      <c r="A102" s="181"/>
      <c r="B102" s="15" t="s">
        <v>177</v>
      </c>
      <c r="C102" s="17" t="s">
        <v>26</v>
      </c>
      <c r="D102" s="1" t="s">
        <v>178</v>
      </c>
      <c r="E102" s="15" t="s">
        <v>179</v>
      </c>
      <c r="F102" s="133" t="s">
        <v>183</v>
      </c>
      <c r="G102" s="25" t="s">
        <v>450</v>
      </c>
      <c r="H102" s="75" t="s">
        <v>371</v>
      </c>
      <c r="I102" s="100" t="s">
        <v>305</v>
      </c>
      <c r="J102" s="104"/>
      <c r="K102" s="47" t="s">
        <v>297</v>
      </c>
      <c r="L102" s="105">
        <f t="shared" si="8"/>
        <v>1</v>
      </c>
      <c r="M102" s="117" t="s">
        <v>444</v>
      </c>
    </row>
    <row r="103" spans="1:13" ht="51" customHeight="1" x14ac:dyDescent="0.25">
      <c r="A103" s="179" t="s">
        <v>363</v>
      </c>
      <c r="B103" s="133" t="s">
        <v>180</v>
      </c>
      <c r="C103" s="39"/>
      <c r="D103" s="12" t="s">
        <v>181</v>
      </c>
      <c r="E103" s="15" t="s">
        <v>182</v>
      </c>
      <c r="F103" s="176"/>
      <c r="G103" s="23" t="s">
        <v>300</v>
      </c>
      <c r="H103" s="152" t="s">
        <v>305</v>
      </c>
      <c r="I103" s="1"/>
      <c r="J103" s="67" t="s">
        <v>9</v>
      </c>
      <c r="K103" s="51" t="s">
        <v>298</v>
      </c>
      <c r="L103" s="27">
        <f t="shared" si="8"/>
        <v>1</v>
      </c>
      <c r="M103" s="182" t="s">
        <v>481</v>
      </c>
    </row>
    <row r="104" spans="1:13" ht="93.75" customHeight="1" x14ac:dyDescent="0.25">
      <c r="A104" s="180"/>
      <c r="B104" s="176"/>
      <c r="C104" s="17" t="s">
        <v>11</v>
      </c>
      <c r="D104" s="4" t="s">
        <v>184</v>
      </c>
      <c r="E104" s="15" t="s">
        <v>185</v>
      </c>
      <c r="F104" s="176"/>
      <c r="G104" s="25" t="s">
        <v>301</v>
      </c>
      <c r="H104" s="153"/>
      <c r="I104" s="11"/>
      <c r="J104" s="76" t="s">
        <v>9</v>
      </c>
      <c r="K104" s="51" t="s">
        <v>298</v>
      </c>
      <c r="L104" s="33">
        <f t="shared" ref="L104:L116" si="9">IF(K104="Si",1,IF(K104="No",0,"error"))</f>
        <v>1</v>
      </c>
      <c r="M104" s="185"/>
    </row>
    <row r="105" spans="1:13" ht="142.5" customHeight="1" x14ac:dyDescent="0.25">
      <c r="A105" s="180"/>
      <c r="B105" s="176"/>
      <c r="C105" s="17" t="s">
        <v>15</v>
      </c>
      <c r="D105" s="4" t="s">
        <v>186</v>
      </c>
      <c r="E105" s="15" t="s">
        <v>187</v>
      </c>
      <c r="F105" s="176"/>
      <c r="G105" s="122" t="s">
        <v>466</v>
      </c>
      <c r="H105" s="153"/>
      <c r="I105" s="11"/>
      <c r="J105" s="69" t="s">
        <v>9</v>
      </c>
      <c r="K105" s="51" t="s">
        <v>298</v>
      </c>
      <c r="L105" s="33">
        <f t="shared" si="9"/>
        <v>1</v>
      </c>
      <c r="M105" s="185"/>
    </row>
    <row r="106" spans="1:13" ht="102" customHeight="1" x14ac:dyDescent="0.25">
      <c r="A106" s="180"/>
      <c r="B106" s="176"/>
      <c r="C106" s="17" t="s">
        <v>18</v>
      </c>
      <c r="D106" s="4" t="s">
        <v>188</v>
      </c>
      <c r="E106" s="15" t="s">
        <v>189</v>
      </c>
      <c r="F106" s="134"/>
      <c r="G106" s="25" t="s">
        <v>465</v>
      </c>
      <c r="H106" s="153"/>
      <c r="I106" s="11"/>
      <c r="J106" s="69" t="s">
        <v>9</v>
      </c>
      <c r="K106" s="51" t="s">
        <v>298</v>
      </c>
      <c r="L106" s="33">
        <f t="shared" si="9"/>
        <v>1</v>
      </c>
      <c r="M106" s="185"/>
    </row>
    <row r="107" spans="1:13" ht="75" customHeight="1" x14ac:dyDescent="0.25">
      <c r="A107" s="180"/>
      <c r="B107" s="134"/>
      <c r="C107" s="17" t="s">
        <v>20</v>
      </c>
      <c r="D107" s="4" t="s">
        <v>190</v>
      </c>
      <c r="E107" s="15"/>
      <c r="F107" s="133" t="s">
        <v>194</v>
      </c>
      <c r="G107" s="25" t="s">
        <v>302</v>
      </c>
      <c r="H107" s="153"/>
      <c r="I107" s="11"/>
      <c r="J107" s="69" t="s">
        <v>9</v>
      </c>
      <c r="K107" s="51" t="s">
        <v>298</v>
      </c>
      <c r="L107" s="33">
        <f t="shared" si="9"/>
        <v>1</v>
      </c>
      <c r="M107" s="186"/>
    </row>
    <row r="108" spans="1:13" ht="75" customHeight="1" x14ac:dyDescent="0.25">
      <c r="A108" s="180"/>
      <c r="B108" s="15" t="s">
        <v>191</v>
      </c>
      <c r="C108" s="17" t="s">
        <v>26</v>
      </c>
      <c r="D108" s="1" t="s">
        <v>192</v>
      </c>
      <c r="E108" s="15" t="s">
        <v>193</v>
      </c>
      <c r="F108" s="176"/>
      <c r="G108" s="25" t="s">
        <v>303</v>
      </c>
      <c r="H108" s="154"/>
      <c r="I108" s="11"/>
      <c r="J108" s="69" t="s">
        <v>9</v>
      </c>
      <c r="K108" s="51" t="s">
        <v>298</v>
      </c>
      <c r="L108" s="33">
        <f t="shared" si="9"/>
        <v>1</v>
      </c>
      <c r="M108" s="112" t="s">
        <v>461</v>
      </c>
    </row>
    <row r="109" spans="1:13" ht="67.5" customHeight="1" x14ac:dyDescent="0.25">
      <c r="A109" s="180"/>
      <c r="B109" s="15" t="s">
        <v>195</v>
      </c>
      <c r="C109" s="17" t="s">
        <v>26</v>
      </c>
      <c r="D109" s="1" t="s">
        <v>196</v>
      </c>
      <c r="E109" s="1" t="s">
        <v>197</v>
      </c>
      <c r="F109" s="134"/>
      <c r="G109" s="25" t="s">
        <v>445</v>
      </c>
      <c r="H109" s="152"/>
      <c r="I109" s="1"/>
      <c r="J109" s="67"/>
      <c r="K109" s="46" t="s">
        <v>297</v>
      </c>
      <c r="L109" s="33">
        <f t="shared" si="9"/>
        <v>1</v>
      </c>
      <c r="M109" s="113" t="s">
        <v>482</v>
      </c>
    </row>
    <row r="110" spans="1:13" ht="153" customHeight="1" x14ac:dyDescent="0.25">
      <c r="A110" s="180"/>
      <c r="B110" s="15" t="s">
        <v>195</v>
      </c>
      <c r="C110" s="17" t="s">
        <v>26</v>
      </c>
      <c r="D110" s="107" t="s">
        <v>198</v>
      </c>
      <c r="E110" s="1"/>
      <c r="F110" s="1" t="s">
        <v>201</v>
      </c>
      <c r="G110" s="25" t="s">
        <v>303</v>
      </c>
      <c r="H110" s="153"/>
      <c r="I110" s="11"/>
      <c r="J110" s="76"/>
      <c r="K110" s="46" t="s">
        <v>297</v>
      </c>
      <c r="L110" s="33">
        <f t="shared" si="9"/>
        <v>1</v>
      </c>
      <c r="M110" s="113" t="s">
        <v>483</v>
      </c>
    </row>
    <row r="111" spans="1:13" ht="67.5" customHeight="1" x14ac:dyDescent="0.25">
      <c r="A111" s="180"/>
      <c r="B111" s="133" t="s">
        <v>199</v>
      </c>
      <c r="C111" s="17" t="s">
        <v>11</v>
      </c>
      <c r="D111" s="12" t="s">
        <v>200</v>
      </c>
      <c r="E111" s="194"/>
      <c r="F111" s="133" t="s">
        <v>207</v>
      </c>
      <c r="G111" s="131" t="s">
        <v>400</v>
      </c>
      <c r="H111" s="152" t="s">
        <v>374</v>
      </c>
      <c r="I111" s="11"/>
      <c r="J111" s="155" t="s">
        <v>9</v>
      </c>
      <c r="K111" s="53" t="s">
        <v>298</v>
      </c>
      <c r="L111" s="33">
        <f t="shared" si="9"/>
        <v>1</v>
      </c>
      <c r="M111" s="163" t="s">
        <v>401</v>
      </c>
    </row>
    <row r="112" spans="1:13" ht="57" customHeight="1" x14ac:dyDescent="0.25">
      <c r="A112" s="180"/>
      <c r="B112" s="176"/>
      <c r="C112" s="17" t="s">
        <v>15</v>
      </c>
      <c r="D112" s="1" t="s">
        <v>202</v>
      </c>
      <c r="E112" s="195"/>
      <c r="F112" s="176"/>
      <c r="G112" s="151"/>
      <c r="H112" s="153"/>
      <c r="I112" s="12"/>
      <c r="J112" s="156"/>
      <c r="K112" s="53" t="s">
        <v>298</v>
      </c>
      <c r="L112" s="33">
        <f t="shared" si="9"/>
        <v>1</v>
      </c>
      <c r="M112" s="164"/>
    </row>
    <row r="113" spans="1:14" ht="279.75" customHeight="1" x14ac:dyDescent="0.25">
      <c r="A113" s="180"/>
      <c r="B113" s="134"/>
      <c r="C113" s="17" t="s">
        <v>18</v>
      </c>
      <c r="D113" s="1" t="s">
        <v>203</v>
      </c>
      <c r="E113" s="196"/>
      <c r="F113" s="134"/>
      <c r="G113" s="142"/>
      <c r="H113" s="154"/>
      <c r="I113" s="14" t="s">
        <v>306</v>
      </c>
      <c r="J113" s="204"/>
      <c r="K113" s="53" t="s">
        <v>298</v>
      </c>
      <c r="L113" s="33">
        <f t="shared" si="9"/>
        <v>1</v>
      </c>
      <c r="M113" s="165"/>
    </row>
    <row r="114" spans="1:14" ht="60" customHeight="1" x14ac:dyDescent="0.25">
      <c r="A114" s="180"/>
      <c r="B114" s="15" t="s">
        <v>204</v>
      </c>
      <c r="C114" s="17" t="s">
        <v>26</v>
      </c>
      <c r="D114" s="1" t="s">
        <v>205</v>
      </c>
      <c r="E114" s="15" t="s">
        <v>206</v>
      </c>
      <c r="F114" s="1"/>
      <c r="G114" s="43" t="s">
        <v>402</v>
      </c>
      <c r="H114" s="1" t="s">
        <v>344</v>
      </c>
      <c r="I114" s="1" t="s">
        <v>330</v>
      </c>
      <c r="J114" s="14"/>
      <c r="K114" s="46" t="s">
        <v>298</v>
      </c>
      <c r="L114" s="33">
        <f t="shared" si="9"/>
        <v>1</v>
      </c>
      <c r="M114" s="110" t="s">
        <v>455</v>
      </c>
    </row>
    <row r="115" spans="1:14" ht="60" customHeight="1" x14ac:dyDescent="0.25">
      <c r="A115" s="180"/>
      <c r="B115" s="133" t="s">
        <v>208</v>
      </c>
      <c r="C115" s="17"/>
      <c r="D115" s="1" t="s">
        <v>209</v>
      </c>
      <c r="E115" s="191" t="s">
        <v>210</v>
      </c>
      <c r="F115" s="133" t="s">
        <v>218</v>
      </c>
      <c r="G115" s="131" t="s">
        <v>403</v>
      </c>
      <c r="H115" s="166" t="s">
        <v>311</v>
      </c>
      <c r="I115" s="40"/>
      <c r="J115" s="155" t="s">
        <v>9</v>
      </c>
      <c r="K115" s="53" t="s">
        <v>297</v>
      </c>
      <c r="L115" s="33">
        <f t="shared" si="9"/>
        <v>1</v>
      </c>
      <c r="M115" s="163" t="s">
        <v>463</v>
      </c>
    </row>
    <row r="116" spans="1:14" ht="60" customHeight="1" x14ac:dyDescent="0.25">
      <c r="A116" s="180"/>
      <c r="B116" s="176"/>
      <c r="C116" s="17" t="s">
        <v>11</v>
      </c>
      <c r="D116" s="1" t="s">
        <v>211</v>
      </c>
      <c r="E116" s="192"/>
      <c r="F116" s="176"/>
      <c r="G116" s="151"/>
      <c r="H116" s="166"/>
      <c r="I116" s="40"/>
      <c r="J116" s="156"/>
      <c r="K116" s="51" t="s">
        <v>297</v>
      </c>
      <c r="L116" s="33">
        <f t="shared" si="9"/>
        <v>1</v>
      </c>
      <c r="M116" s="164"/>
    </row>
    <row r="117" spans="1:14" ht="83.25" customHeight="1" x14ac:dyDescent="0.25">
      <c r="A117" s="180"/>
      <c r="B117" s="176"/>
      <c r="C117" s="17" t="s">
        <v>15</v>
      </c>
      <c r="D117" s="1" t="s">
        <v>212</v>
      </c>
      <c r="E117" s="192"/>
      <c r="F117" s="176"/>
      <c r="G117" s="151"/>
      <c r="H117" s="166"/>
      <c r="I117" s="40"/>
      <c r="J117" s="156"/>
      <c r="K117" s="51" t="s">
        <v>297</v>
      </c>
      <c r="L117" s="33">
        <f t="shared" ref="L117:L123" si="10">IF(K117="Si",1,IF(K117="No",0,"error"))</f>
        <v>1</v>
      </c>
      <c r="M117" s="164"/>
    </row>
    <row r="118" spans="1:14" ht="60" customHeight="1" x14ac:dyDescent="0.25">
      <c r="A118" s="180"/>
      <c r="B118" s="176"/>
      <c r="C118" s="17" t="s">
        <v>18</v>
      </c>
      <c r="D118" s="1" t="s">
        <v>213</v>
      </c>
      <c r="E118" s="192"/>
      <c r="F118" s="176"/>
      <c r="G118" s="151"/>
      <c r="H118" s="166"/>
      <c r="I118" s="41"/>
      <c r="J118" s="156"/>
      <c r="K118" s="46" t="s">
        <v>297</v>
      </c>
      <c r="L118" s="33">
        <f t="shared" si="10"/>
        <v>1</v>
      </c>
      <c r="M118" s="164"/>
    </row>
    <row r="119" spans="1:14" ht="409.5" customHeight="1" x14ac:dyDescent="0.25">
      <c r="A119" s="181"/>
      <c r="B119" s="176"/>
      <c r="C119" s="16" t="s">
        <v>20</v>
      </c>
      <c r="D119" s="10" t="s">
        <v>214</v>
      </c>
      <c r="E119" s="192"/>
      <c r="F119" s="134"/>
      <c r="G119" s="151"/>
      <c r="H119" s="152"/>
      <c r="I119" s="10" t="s">
        <v>331</v>
      </c>
      <c r="J119" s="156"/>
      <c r="K119" s="47" t="s">
        <v>297</v>
      </c>
      <c r="L119" s="49">
        <f t="shared" si="10"/>
        <v>1</v>
      </c>
      <c r="M119" s="164"/>
    </row>
    <row r="120" spans="1:14" ht="310.5" customHeight="1" x14ac:dyDescent="0.25">
      <c r="A120" s="179" t="s">
        <v>364</v>
      </c>
      <c r="B120" s="15" t="s">
        <v>215</v>
      </c>
      <c r="C120" s="17" t="s">
        <v>26</v>
      </c>
      <c r="D120" s="1" t="s">
        <v>216</v>
      </c>
      <c r="E120" s="15" t="s">
        <v>217</v>
      </c>
      <c r="F120" s="14" t="s">
        <v>221</v>
      </c>
      <c r="G120" s="26" t="s">
        <v>447</v>
      </c>
      <c r="H120" s="1" t="s">
        <v>375</v>
      </c>
      <c r="I120" s="1"/>
      <c r="J120" s="24"/>
      <c r="K120" s="46" t="s">
        <v>297</v>
      </c>
      <c r="L120" s="33">
        <f t="shared" si="10"/>
        <v>1</v>
      </c>
      <c r="M120" s="110" t="s">
        <v>484</v>
      </c>
      <c r="N120" t="s">
        <v>427</v>
      </c>
    </row>
    <row r="121" spans="1:14" ht="409.5" customHeight="1" x14ac:dyDescent="0.25">
      <c r="A121" s="180"/>
      <c r="B121" s="15" t="s">
        <v>219</v>
      </c>
      <c r="C121" s="17" t="s">
        <v>26</v>
      </c>
      <c r="D121" s="1" t="s">
        <v>220</v>
      </c>
      <c r="E121" s="2"/>
      <c r="F121" s="14" t="s">
        <v>225</v>
      </c>
      <c r="G121" s="25" t="s">
        <v>404</v>
      </c>
      <c r="H121" s="1" t="s">
        <v>375</v>
      </c>
      <c r="I121" s="1"/>
      <c r="J121" s="24"/>
      <c r="K121" s="46" t="s">
        <v>297</v>
      </c>
      <c r="L121" s="33">
        <f t="shared" si="10"/>
        <v>1</v>
      </c>
      <c r="M121" s="110" t="s">
        <v>484</v>
      </c>
    </row>
    <row r="122" spans="1:14" ht="191.25" customHeight="1" x14ac:dyDescent="0.25">
      <c r="A122" s="180"/>
      <c r="B122" s="37" t="s">
        <v>222</v>
      </c>
      <c r="C122" s="39" t="s">
        <v>26</v>
      </c>
      <c r="D122" s="12" t="s">
        <v>223</v>
      </c>
      <c r="E122" s="15" t="s">
        <v>224</v>
      </c>
      <c r="F122" s="133" t="s">
        <v>229</v>
      </c>
      <c r="G122" s="43" t="s">
        <v>405</v>
      </c>
      <c r="H122" s="1" t="s">
        <v>375</v>
      </c>
      <c r="I122" s="11"/>
      <c r="J122" s="24"/>
      <c r="K122" s="51" t="s">
        <v>298</v>
      </c>
      <c r="L122" s="27">
        <f t="shared" si="10"/>
        <v>1</v>
      </c>
      <c r="M122" s="119" t="s">
        <v>412</v>
      </c>
    </row>
    <row r="123" spans="1:14" ht="145.5" customHeight="1" x14ac:dyDescent="0.25">
      <c r="A123" s="180"/>
      <c r="B123" s="191" t="s">
        <v>226</v>
      </c>
      <c r="C123" s="17" t="s">
        <v>26</v>
      </c>
      <c r="D123" s="191" t="s">
        <v>227</v>
      </c>
      <c r="E123" s="37" t="s">
        <v>228</v>
      </c>
      <c r="F123" s="134"/>
      <c r="G123" s="98" t="s">
        <v>406</v>
      </c>
      <c r="H123" s="12" t="s">
        <v>375</v>
      </c>
      <c r="I123" s="12"/>
      <c r="J123" s="38"/>
      <c r="K123" s="51" t="s">
        <v>298</v>
      </c>
      <c r="L123" s="33">
        <f t="shared" si="10"/>
        <v>1</v>
      </c>
      <c r="M123" s="114" t="s">
        <v>485</v>
      </c>
    </row>
    <row r="124" spans="1:14" ht="183" customHeight="1" x14ac:dyDescent="0.25">
      <c r="A124" s="181"/>
      <c r="B124" s="132"/>
      <c r="C124" s="17" t="s">
        <v>26</v>
      </c>
      <c r="D124" s="132"/>
      <c r="E124" s="15" t="s">
        <v>230</v>
      </c>
      <c r="F124" s="1" t="s">
        <v>234</v>
      </c>
      <c r="G124" s="25" t="s">
        <v>470</v>
      </c>
      <c r="H124" s="1" t="s">
        <v>375</v>
      </c>
      <c r="I124" s="1" t="s">
        <v>314</v>
      </c>
      <c r="J124" s="24"/>
      <c r="K124" s="51" t="s">
        <v>298</v>
      </c>
      <c r="L124" s="27">
        <v>1</v>
      </c>
      <c r="M124" s="110" t="s">
        <v>469</v>
      </c>
    </row>
    <row r="125" spans="1:14" ht="27.4" customHeight="1" x14ac:dyDescent="0.25">
      <c r="A125" s="234" t="s">
        <v>365</v>
      </c>
      <c r="B125" s="197" t="s">
        <v>231</v>
      </c>
      <c r="C125" s="17"/>
      <c r="D125" s="1" t="s">
        <v>232</v>
      </c>
      <c r="E125" s="176" t="s">
        <v>233</v>
      </c>
      <c r="F125" s="133" t="s">
        <v>242</v>
      </c>
      <c r="G125" s="145" t="s">
        <v>411</v>
      </c>
      <c r="H125" s="152" t="s">
        <v>309</v>
      </c>
      <c r="I125" s="235"/>
      <c r="J125" s="155" t="s">
        <v>9</v>
      </c>
      <c r="K125" s="137" t="s">
        <v>298</v>
      </c>
      <c r="L125" s="236">
        <f t="shared" ref="L125" si="11">IF(K125="Si",1,IF(K125="No",0,"error"))</f>
        <v>1</v>
      </c>
      <c r="M125" s="240" t="s">
        <v>413</v>
      </c>
    </row>
    <row r="126" spans="1:14" ht="62.25" customHeight="1" x14ac:dyDescent="0.25">
      <c r="A126" s="234"/>
      <c r="B126" s="197"/>
      <c r="C126" s="17" t="s">
        <v>26</v>
      </c>
      <c r="D126" s="4" t="s">
        <v>235</v>
      </c>
      <c r="E126" s="176"/>
      <c r="F126" s="176"/>
      <c r="G126" s="145"/>
      <c r="H126" s="153"/>
      <c r="I126" s="235"/>
      <c r="J126" s="156"/>
      <c r="K126" s="149"/>
      <c r="L126" s="237"/>
      <c r="M126" s="241"/>
    </row>
    <row r="127" spans="1:14" ht="27.4" customHeight="1" x14ac:dyDescent="0.25">
      <c r="A127" s="234"/>
      <c r="B127" s="197"/>
      <c r="C127" s="17" t="s">
        <v>26</v>
      </c>
      <c r="D127" s="4" t="s">
        <v>236</v>
      </c>
      <c r="E127" s="176"/>
      <c r="F127" s="176"/>
      <c r="G127" s="145"/>
      <c r="H127" s="153"/>
      <c r="I127" s="235"/>
      <c r="J127" s="156"/>
      <c r="K127" s="149"/>
      <c r="L127" s="237"/>
      <c r="M127" s="241"/>
    </row>
    <row r="128" spans="1:14" ht="195.75" customHeight="1" x14ac:dyDescent="0.25">
      <c r="A128" s="234"/>
      <c r="B128" s="197"/>
      <c r="C128" s="17" t="s">
        <v>26</v>
      </c>
      <c r="D128" s="4" t="s">
        <v>237</v>
      </c>
      <c r="E128" s="176"/>
      <c r="F128" s="176"/>
      <c r="G128" s="145"/>
      <c r="H128" s="153"/>
      <c r="I128" s="235"/>
      <c r="J128" s="156"/>
      <c r="K128" s="149"/>
      <c r="L128" s="237"/>
      <c r="M128" s="241"/>
    </row>
    <row r="129" spans="1:13" ht="77.25" customHeight="1" x14ac:dyDescent="0.25">
      <c r="A129" s="234"/>
      <c r="B129" s="197"/>
      <c r="C129" s="17" t="s">
        <v>26</v>
      </c>
      <c r="D129" s="4" t="s">
        <v>238</v>
      </c>
      <c r="E129" s="176"/>
      <c r="F129" s="176"/>
      <c r="G129" s="145"/>
      <c r="H129" s="153"/>
      <c r="I129" s="238" t="s">
        <v>322</v>
      </c>
      <c r="J129" s="156"/>
      <c r="K129" s="149"/>
      <c r="L129" s="237"/>
      <c r="M129" s="241"/>
    </row>
    <row r="130" spans="1:13" ht="207.75" customHeight="1" x14ac:dyDescent="0.25">
      <c r="A130" s="124" t="s">
        <v>497</v>
      </c>
      <c r="B130" s="12" t="s">
        <v>498</v>
      </c>
      <c r="C130" s="17" t="s">
        <v>26</v>
      </c>
      <c r="D130" s="4" t="s">
        <v>499</v>
      </c>
      <c r="E130" s="176"/>
      <c r="F130" s="134"/>
      <c r="G130" s="239" t="s">
        <v>501</v>
      </c>
      <c r="H130" s="242" t="s">
        <v>502</v>
      </c>
      <c r="I130" s="238" t="s">
        <v>322</v>
      </c>
      <c r="J130" s="242" t="s">
        <v>9</v>
      </c>
      <c r="K130" s="243" t="s">
        <v>298</v>
      </c>
      <c r="L130" s="237"/>
      <c r="M130" s="119" t="s">
        <v>503</v>
      </c>
    </row>
    <row r="131" spans="1:13" ht="59.25" customHeight="1" x14ac:dyDescent="0.25">
      <c r="A131" s="179" t="s">
        <v>500</v>
      </c>
      <c r="B131" s="133" t="s">
        <v>239</v>
      </c>
      <c r="C131" s="17"/>
      <c r="D131" s="1" t="s">
        <v>240</v>
      </c>
      <c r="E131" s="197" t="s">
        <v>241</v>
      </c>
      <c r="F131" s="133" t="s">
        <v>251</v>
      </c>
      <c r="G131" s="188" t="s">
        <v>430</v>
      </c>
      <c r="H131" s="152" t="s">
        <v>345</v>
      </c>
      <c r="I131" s="3"/>
      <c r="J131" s="155" t="s">
        <v>9</v>
      </c>
      <c r="K131" s="137" t="s">
        <v>297</v>
      </c>
      <c r="L131" s="139">
        <f t="shared" ref="L131:L140" si="12">IF(K131="Si",1,IF(K131="No",0,"error"))</f>
        <v>1</v>
      </c>
      <c r="M131" s="163" t="s">
        <v>429</v>
      </c>
    </row>
    <row r="132" spans="1:13" ht="30" customHeight="1" x14ac:dyDescent="0.25">
      <c r="A132" s="180"/>
      <c r="B132" s="176"/>
      <c r="C132" s="17" t="s">
        <v>26</v>
      </c>
      <c r="D132" s="4" t="s">
        <v>414</v>
      </c>
      <c r="E132" s="197"/>
      <c r="F132" s="176"/>
      <c r="G132" s="189"/>
      <c r="H132" s="153"/>
      <c r="I132" s="3"/>
      <c r="J132" s="156"/>
      <c r="K132" s="149"/>
      <c r="L132" s="150"/>
      <c r="M132" s="164"/>
    </row>
    <row r="133" spans="1:13" ht="30" customHeight="1" x14ac:dyDescent="0.25">
      <c r="A133" s="180"/>
      <c r="B133" s="176"/>
      <c r="C133" s="17" t="s">
        <v>26</v>
      </c>
      <c r="D133" s="4" t="s">
        <v>243</v>
      </c>
      <c r="E133" s="197"/>
      <c r="F133" s="176"/>
      <c r="G133" s="189"/>
      <c r="H133" s="153"/>
      <c r="I133" s="3"/>
      <c r="J133" s="156"/>
      <c r="K133" s="149"/>
      <c r="L133" s="150"/>
      <c r="M133" s="164"/>
    </row>
    <row r="134" spans="1:13" ht="30" customHeight="1" x14ac:dyDescent="0.25">
      <c r="A134" s="180"/>
      <c r="B134" s="176"/>
      <c r="C134" s="17" t="s">
        <v>26</v>
      </c>
      <c r="D134" s="5" t="s">
        <v>244</v>
      </c>
      <c r="E134" s="197"/>
      <c r="F134" s="176"/>
      <c r="G134" s="189"/>
      <c r="H134" s="153"/>
      <c r="I134" s="3"/>
      <c r="J134" s="156"/>
      <c r="K134" s="149"/>
      <c r="L134" s="150"/>
      <c r="M134" s="164"/>
    </row>
    <row r="135" spans="1:13" ht="30" customHeight="1" x14ac:dyDescent="0.25">
      <c r="A135" s="180"/>
      <c r="B135" s="176"/>
      <c r="C135" s="17" t="s">
        <v>26</v>
      </c>
      <c r="D135" s="5" t="s">
        <v>245</v>
      </c>
      <c r="E135" s="197"/>
      <c r="F135" s="176"/>
      <c r="G135" s="189"/>
      <c r="H135" s="153"/>
      <c r="I135" s="3"/>
      <c r="J135" s="156"/>
      <c r="K135" s="149"/>
      <c r="L135" s="150"/>
      <c r="M135" s="164"/>
    </row>
    <row r="136" spans="1:13" ht="30" customHeight="1" x14ac:dyDescent="0.25">
      <c r="A136" s="180"/>
      <c r="B136" s="176"/>
      <c r="C136" s="17" t="s">
        <v>26</v>
      </c>
      <c r="D136" s="5" t="s">
        <v>246</v>
      </c>
      <c r="E136" s="197"/>
      <c r="F136" s="176"/>
      <c r="G136" s="189"/>
      <c r="H136" s="153"/>
      <c r="I136" s="3"/>
      <c r="J136" s="156"/>
      <c r="K136" s="149"/>
      <c r="L136" s="150"/>
      <c r="M136" s="164"/>
    </row>
    <row r="137" spans="1:13" ht="30" customHeight="1" x14ac:dyDescent="0.25">
      <c r="A137" s="180"/>
      <c r="B137" s="176"/>
      <c r="C137" s="17" t="s">
        <v>26</v>
      </c>
      <c r="D137" s="5" t="s">
        <v>247</v>
      </c>
      <c r="E137" s="197"/>
      <c r="F137" s="176"/>
      <c r="G137" s="189"/>
      <c r="H137" s="153"/>
      <c r="I137" s="3"/>
      <c r="J137" s="156"/>
      <c r="K137" s="149"/>
      <c r="L137" s="150"/>
      <c r="M137" s="164"/>
    </row>
    <row r="138" spans="1:13" ht="30" customHeight="1" x14ac:dyDescent="0.25">
      <c r="A138" s="180"/>
      <c r="B138" s="176"/>
      <c r="C138" s="17" t="s">
        <v>26</v>
      </c>
      <c r="D138" s="4" t="s">
        <v>415</v>
      </c>
      <c r="E138" s="197"/>
      <c r="F138" s="176"/>
      <c r="G138" s="189"/>
      <c r="H138" s="153"/>
      <c r="I138" s="3"/>
      <c r="J138" s="156"/>
      <c r="K138" s="149"/>
      <c r="L138" s="150"/>
      <c r="M138" s="164"/>
    </row>
    <row r="139" spans="1:13" ht="130.5" customHeight="1" x14ac:dyDescent="0.25">
      <c r="A139" s="180"/>
      <c r="B139" s="134"/>
      <c r="C139" s="17" t="s">
        <v>26</v>
      </c>
      <c r="D139" s="5" t="s">
        <v>248</v>
      </c>
      <c r="E139" s="197"/>
      <c r="F139" s="134"/>
      <c r="G139" s="190"/>
      <c r="H139" s="154"/>
      <c r="I139" s="1" t="s">
        <v>321</v>
      </c>
      <c r="J139" s="204"/>
      <c r="K139" s="138"/>
      <c r="L139" s="140"/>
      <c r="M139" s="165"/>
    </row>
    <row r="140" spans="1:13" ht="45.75" customHeight="1" x14ac:dyDescent="0.25">
      <c r="A140" s="180"/>
      <c r="B140" s="133" t="s">
        <v>249</v>
      </c>
      <c r="C140" s="17"/>
      <c r="D140" s="1" t="s">
        <v>250</v>
      </c>
      <c r="E140" s="197"/>
      <c r="F140" s="133" t="s">
        <v>263</v>
      </c>
      <c r="G140" s="145" t="s">
        <v>431</v>
      </c>
      <c r="H140" s="146" t="s">
        <v>346</v>
      </c>
      <c r="I140" s="3"/>
      <c r="J140" s="232" t="s">
        <v>9</v>
      </c>
      <c r="K140" s="137" t="s">
        <v>297</v>
      </c>
      <c r="L140" s="139">
        <f t="shared" si="12"/>
        <v>1</v>
      </c>
      <c r="M140" s="147" t="s">
        <v>429</v>
      </c>
    </row>
    <row r="141" spans="1:13" ht="45.75" customHeight="1" x14ac:dyDescent="0.25">
      <c r="A141" s="180"/>
      <c r="B141" s="176"/>
      <c r="C141" s="17" t="s">
        <v>26</v>
      </c>
      <c r="D141" s="4" t="s">
        <v>414</v>
      </c>
      <c r="E141" s="197"/>
      <c r="F141" s="176"/>
      <c r="G141" s="145"/>
      <c r="H141" s="146"/>
      <c r="I141" s="3"/>
      <c r="J141" s="232"/>
      <c r="K141" s="149"/>
      <c r="L141" s="150"/>
      <c r="M141" s="148"/>
    </row>
    <row r="142" spans="1:13" ht="45.75" customHeight="1" x14ac:dyDescent="0.25">
      <c r="A142" s="180"/>
      <c r="B142" s="176"/>
      <c r="C142" s="17" t="s">
        <v>26</v>
      </c>
      <c r="D142" s="4" t="s">
        <v>243</v>
      </c>
      <c r="E142" s="197"/>
      <c r="F142" s="176"/>
      <c r="G142" s="145"/>
      <c r="H142" s="146"/>
      <c r="I142" s="3"/>
      <c r="J142" s="232"/>
      <c r="K142" s="149"/>
      <c r="L142" s="150"/>
      <c r="M142" s="148"/>
    </row>
    <row r="143" spans="1:13" ht="45.75" customHeight="1" x14ac:dyDescent="0.25">
      <c r="A143" s="180"/>
      <c r="B143" s="176"/>
      <c r="C143" s="17" t="s">
        <v>26</v>
      </c>
      <c r="D143" s="4" t="s">
        <v>244</v>
      </c>
      <c r="E143" s="197"/>
      <c r="F143" s="176"/>
      <c r="G143" s="145"/>
      <c r="H143" s="146"/>
      <c r="I143" s="3"/>
      <c r="J143" s="232"/>
      <c r="K143" s="149"/>
      <c r="L143" s="150"/>
      <c r="M143" s="148"/>
    </row>
    <row r="144" spans="1:13" ht="45.75" customHeight="1" x14ac:dyDescent="0.25">
      <c r="A144" s="180"/>
      <c r="B144" s="176"/>
      <c r="C144" s="17" t="s">
        <v>26</v>
      </c>
      <c r="D144" s="4" t="s">
        <v>252</v>
      </c>
      <c r="E144" s="197"/>
      <c r="F144" s="176"/>
      <c r="G144" s="145"/>
      <c r="H144" s="146"/>
      <c r="I144" s="3"/>
      <c r="J144" s="232"/>
      <c r="K144" s="149"/>
      <c r="L144" s="150"/>
      <c r="M144" s="148"/>
    </row>
    <row r="145" spans="1:13" ht="45.75" customHeight="1" x14ac:dyDescent="0.25">
      <c r="A145" s="180"/>
      <c r="B145" s="176"/>
      <c r="C145" s="17" t="s">
        <v>26</v>
      </c>
      <c r="D145" s="4" t="s">
        <v>246</v>
      </c>
      <c r="E145" s="197"/>
      <c r="F145" s="176"/>
      <c r="G145" s="145"/>
      <c r="H145" s="146"/>
      <c r="I145" s="3"/>
      <c r="J145" s="232"/>
      <c r="K145" s="149"/>
      <c r="L145" s="150"/>
      <c r="M145" s="148"/>
    </row>
    <row r="146" spans="1:13" ht="45.75" customHeight="1" x14ac:dyDescent="0.25">
      <c r="A146" s="180"/>
      <c r="B146" s="176"/>
      <c r="C146" s="17" t="s">
        <v>26</v>
      </c>
      <c r="D146" s="5" t="s">
        <v>247</v>
      </c>
      <c r="E146" s="197"/>
      <c r="F146" s="176"/>
      <c r="G146" s="145"/>
      <c r="H146" s="146"/>
      <c r="I146" s="3"/>
      <c r="J146" s="232"/>
      <c r="K146" s="149"/>
      <c r="L146" s="150"/>
      <c r="M146" s="148"/>
    </row>
    <row r="147" spans="1:13" ht="45.75" customHeight="1" x14ac:dyDescent="0.25">
      <c r="A147" s="180"/>
      <c r="B147" s="176"/>
      <c r="C147" s="17" t="s">
        <v>26</v>
      </c>
      <c r="D147" s="4" t="s">
        <v>253</v>
      </c>
      <c r="E147" s="197"/>
      <c r="F147" s="176"/>
      <c r="G147" s="145"/>
      <c r="H147" s="146"/>
      <c r="I147" s="3"/>
      <c r="J147" s="232"/>
      <c r="K147" s="149"/>
      <c r="L147" s="150"/>
      <c r="M147" s="148"/>
    </row>
    <row r="148" spans="1:13" ht="45.75" customHeight="1" x14ac:dyDescent="0.25">
      <c r="A148" s="180"/>
      <c r="B148" s="176"/>
      <c r="C148" s="17" t="s">
        <v>26</v>
      </c>
      <c r="D148" s="4" t="s">
        <v>254</v>
      </c>
      <c r="E148" s="197"/>
      <c r="F148" s="176"/>
      <c r="G148" s="145"/>
      <c r="H148" s="146"/>
      <c r="I148" s="3"/>
      <c r="J148" s="232"/>
      <c r="K148" s="149"/>
      <c r="L148" s="150"/>
      <c r="M148" s="148"/>
    </row>
    <row r="149" spans="1:13" ht="45.75" customHeight="1" x14ac:dyDescent="0.25">
      <c r="A149" s="180"/>
      <c r="B149" s="176"/>
      <c r="C149" s="17" t="s">
        <v>26</v>
      </c>
      <c r="D149" s="4" t="s">
        <v>255</v>
      </c>
      <c r="E149" s="197"/>
      <c r="F149" s="176"/>
      <c r="G149" s="145"/>
      <c r="H149" s="146"/>
      <c r="I149" s="3"/>
      <c r="J149" s="232"/>
      <c r="K149" s="149"/>
      <c r="L149" s="150"/>
      <c r="M149" s="148"/>
    </row>
    <row r="150" spans="1:13" ht="45.75" customHeight="1" x14ac:dyDescent="0.25">
      <c r="A150" s="180"/>
      <c r="B150" s="176"/>
      <c r="C150" s="17" t="s">
        <v>26</v>
      </c>
      <c r="D150" s="4" t="s">
        <v>256</v>
      </c>
      <c r="E150" s="197"/>
      <c r="F150" s="176"/>
      <c r="G150" s="145"/>
      <c r="H150" s="146"/>
      <c r="I150" s="3"/>
      <c r="J150" s="232"/>
      <c r="K150" s="149"/>
      <c r="L150" s="150"/>
      <c r="M150" s="148"/>
    </row>
    <row r="151" spans="1:13" ht="45.75" customHeight="1" x14ac:dyDescent="0.25">
      <c r="A151" s="180"/>
      <c r="B151" s="176"/>
      <c r="C151" s="17" t="s">
        <v>26</v>
      </c>
      <c r="D151" s="4" t="s">
        <v>257</v>
      </c>
      <c r="E151" s="197"/>
      <c r="F151" s="176"/>
      <c r="G151" s="145"/>
      <c r="H151" s="146"/>
      <c r="I151" s="3"/>
      <c r="J151" s="232"/>
      <c r="K151" s="149"/>
      <c r="L151" s="150"/>
      <c r="M151" s="148"/>
    </row>
    <row r="152" spans="1:13" ht="45.75" customHeight="1" x14ac:dyDescent="0.25">
      <c r="A152" s="180"/>
      <c r="B152" s="176"/>
      <c r="C152" s="17" t="s">
        <v>26</v>
      </c>
      <c r="D152" s="4" t="s">
        <v>258</v>
      </c>
      <c r="E152" s="197"/>
      <c r="F152" s="176"/>
      <c r="G152" s="145"/>
      <c r="H152" s="146"/>
      <c r="I152" s="3"/>
      <c r="J152" s="232"/>
      <c r="K152" s="149"/>
      <c r="L152" s="150"/>
      <c r="M152" s="148"/>
    </row>
    <row r="153" spans="1:13" ht="45.75" customHeight="1" x14ac:dyDescent="0.25">
      <c r="A153" s="180"/>
      <c r="B153" s="176"/>
      <c r="C153" s="17" t="s">
        <v>26</v>
      </c>
      <c r="D153" s="4" t="s">
        <v>259</v>
      </c>
      <c r="E153" s="197"/>
      <c r="F153" s="176"/>
      <c r="G153" s="145"/>
      <c r="H153" s="146"/>
      <c r="I153" s="3"/>
      <c r="J153" s="232"/>
      <c r="K153" s="149"/>
      <c r="L153" s="150"/>
      <c r="M153" s="148"/>
    </row>
    <row r="154" spans="1:13" ht="88.5" customHeight="1" x14ac:dyDescent="0.25">
      <c r="A154" s="180"/>
      <c r="B154" s="134"/>
      <c r="C154" s="17" t="s">
        <v>26</v>
      </c>
      <c r="D154" s="4" t="s">
        <v>260</v>
      </c>
      <c r="E154" s="197"/>
      <c r="F154" s="134"/>
      <c r="G154" s="145"/>
      <c r="H154" s="146" t="s">
        <v>306</v>
      </c>
      <c r="I154" s="1" t="s">
        <v>321</v>
      </c>
      <c r="J154" s="232"/>
      <c r="K154" s="138"/>
      <c r="L154" s="140"/>
      <c r="M154" s="148" t="s">
        <v>334</v>
      </c>
    </row>
    <row r="155" spans="1:13" ht="30" customHeight="1" x14ac:dyDescent="0.25">
      <c r="A155" s="180"/>
      <c r="B155" s="133" t="s">
        <v>261</v>
      </c>
      <c r="C155" s="17"/>
      <c r="D155" s="15" t="s">
        <v>262</v>
      </c>
      <c r="E155" s="197"/>
      <c r="F155" s="133" t="s">
        <v>269</v>
      </c>
      <c r="G155" s="145" t="s">
        <v>471</v>
      </c>
      <c r="H155" s="197" t="s">
        <v>366</v>
      </c>
      <c r="I155" s="3"/>
      <c r="J155" s="197"/>
      <c r="K155" s="137" t="s">
        <v>298</v>
      </c>
      <c r="L155" s="139">
        <f t="shared" ref="L155" si="13">IF(K155="Si",1,IF(K155="No",0,"error"))</f>
        <v>1</v>
      </c>
      <c r="M155" s="231" t="s">
        <v>496</v>
      </c>
    </row>
    <row r="156" spans="1:13" ht="30" customHeight="1" x14ac:dyDescent="0.25">
      <c r="A156" s="180"/>
      <c r="B156" s="176"/>
      <c r="C156" s="17" t="s">
        <v>26</v>
      </c>
      <c r="D156" s="4" t="s">
        <v>252</v>
      </c>
      <c r="E156" s="197"/>
      <c r="F156" s="176"/>
      <c r="G156" s="197"/>
      <c r="H156" s="197"/>
      <c r="I156" s="3"/>
      <c r="J156" s="197"/>
      <c r="K156" s="149"/>
      <c r="L156" s="150"/>
      <c r="M156" s="231"/>
    </row>
    <row r="157" spans="1:13" x14ac:dyDescent="0.25">
      <c r="A157" s="180"/>
      <c r="B157" s="176"/>
      <c r="C157" s="17" t="s">
        <v>26</v>
      </c>
      <c r="D157" s="4" t="s">
        <v>246</v>
      </c>
      <c r="E157" s="197"/>
      <c r="F157" s="176"/>
      <c r="G157" s="197"/>
      <c r="H157" s="197"/>
      <c r="I157" s="3"/>
      <c r="J157" s="197"/>
      <c r="K157" s="149"/>
      <c r="L157" s="150"/>
      <c r="M157" s="231"/>
    </row>
    <row r="158" spans="1:13" ht="30" x14ac:dyDescent="0.25">
      <c r="A158" s="180"/>
      <c r="B158" s="176"/>
      <c r="C158" s="17" t="s">
        <v>26</v>
      </c>
      <c r="D158" s="5" t="s">
        <v>247</v>
      </c>
      <c r="E158" s="197"/>
      <c r="F158" s="176"/>
      <c r="G158" s="197"/>
      <c r="H158" s="197"/>
      <c r="I158" s="3"/>
      <c r="J158" s="197"/>
      <c r="K158" s="149"/>
      <c r="L158" s="150"/>
      <c r="M158" s="231"/>
    </row>
    <row r="159" spans="1:13" ht="30" customHeight="1" x14ac:dyDescent="0.25">
      <c r="A159" s="180"/>
      <c r="B159" s="176"/>
      <c r="C159" s="17" t="s">
        <v>26</v>
      </c>
      <c r="D159" s="4" t="s">
        <v>415</v>
      </c>
      <c r="E159" s="197"/>
      <c r="F159" s="176"/>
      <c r="G159" s="197"/>
      <c r="H159" s="197"/>
      <c r="I159" s="3"/>
      <c r="J159" s="197"/>
      <c r="K159" s="149"/>
      <c r="L159" s="150"/>
      <c r="M159" s="231"/>
    </row>
    <row r="160" spans="1:13" ht="30" customHeight="1" x14ac:dyDescent="0.25">
      <c r="A160" s="180"/>
      <c r="B160" s="176"/>
      <c r="C160" s="17" t="s">
        <v>26</v>
      </c>
      <c r="D160" s="4" t="s">
        <v>253</v>
      </c>
      <c r="E160" s="197"/>
      <c r="F160" s="176"/>
      <c r="G160" s="197"/>
      <c r="H160" s="197"/>
      <c r="I160" s="3"/>
      <c r="J160" s="197"/>
      <c r="K160" s="149"/>
      <c r="L160" s="150"/>
      <c r="M160" s="231"/>
    </row>
    <row r="161" spans="1:13" ht="30" customHeight="1" x14ac:dyDescent="0.25">
      <c r="A161" s="180"/>
      <c r="B161" s="176"/>
      <c r="C161" s="17" t="s">
        <v>26</v>
      </c>
      <c r="D161" s="4" t="s">
        <v>264</v>
      </c>
      <c r="E161" s="197"/>
      <c r="F161" s="176"/>
      <c r="G161" s="197"/>
      <c r="H161" s="197"/>
      <c r="I161" s="3"/>
      <c r="J161" s="197"/>
      <c r="K161" s="149"/>
      <c r="L161" s="150"/>
      <c r="M161" s="231"/>
    </row>
    <row r="162" spans="1:13" x14ac:dyDescent="0.25">
      <c r="A162" s="180"/>
      <c r="B162" s="176"/>
      <c r="C162" s="17" t="s">
        <v>26</v>
      </c>
      <c r="D162" s="4" t="s">
        <v>265</v>
      </c>
      <c r="E162" s="197"/>
      <c r="F162" s="176"/>
      <c r="G162" s="197"/>
      <c r="H162" s="197"/>
      <c r="I162" s="3"/>
      <c r="J162" s="197"/>
      <c r="K162" s="149"/>
      <c r="L162" s="150"/>
      <c r="M162" s="231"/>
    </row>
    <row r="163" spans="1:13" ht="345" x14ac:dyDescent="0.25">
      <c r="A163" s="180"/>
      <c r="B163" s="134"/>
      <c r="C163" s="17" t="s">
        <v>26</v>
      </c>
      <c r="D163" s="4" t="s">
        <v>266</v>
      </c>
      <c r="E163" s="197"/>
      <c r="F163" s="134"/>
      <c r="G163" s="197"/>
      <c r="H163" s="197"/>
      <c r="I163" s="1" t="s">
        <v>307</v>
      </c>
      <c r="J163" s="197"/>
      <c r="K163" s="138"/>
      <c r="L163" s="140"/>
      <c r="M163" s="231" t="s">
        <v>333</v>
      </c>
    </row>
    <row r="164" spans="1:13" ht="144.75" customHeight="1" x14ac:dyDescent="0.25">
      <c r="A164" s="180"/>
      <c r="B164" s="15" t="s">
        <v>267</v>
      </c>
      <c r="C164" s="17" t="s">
        <v>26</v>
      </c>
      <c r="D164" s="1" t="s">
        <v>268</v>
      </c>
      <c r="E164" s="12"/>
      <c r="F164" s="35" t="s">
        <v>272</v>
      </c>
      <c r="G164" s="98" t="s">
        <v>376</v>
      </c>
      <c r="H164" s="69" t="s">
        <v>307</v>
      </c>
      <c r="I164" s="41"/>
      <c r="J164" s="67" t="s">
        <v>9</v>
      </c>
      <c r="K164" s="51" t="s">
        <v>298</v>
      </c>
      <c r="L164" s="27">
        <f t="shared" ref="L164:L165" si="14">IF(K164="Si",1,IF(K164="No",0,"error"))</f>
        <v>1</v>
      </c>
      <c r="M164" s="119" t="s">
        <v>416</v>
      </c>
    </row>
    <row r="165" spans="1:13" ht="219.75" customHeight="1" x14ac:dyDescent="0.25">
      <c r="A165" s="180"/>
      <c r="B165" s="15" t="s">
        <v>348</v>
      </c>
      <c r="C165" s="17" t="s">
        <v>26</v>
      </c>
      <c r="D165" s="1" t="s">
        <v>270</v>
      </c>
      <c r="E165" s="1" t="s">
        <v>271</v>
      </c>
      <c r="F165" s="1" t="s">
        <v>276</v>
      </c>
      <c r="G165" s="34" t="s">
        <v>377</v>
      </c>
      <c r="H165" s="76" t="s">
        <v>307</v>
      </c>
      <c r="I165" s="1" t="s">
        <v>306</v>
      </c>
      <c r="J165" s="67" t="s">
        <v>9</v>
      </c>
      <c r="K165" s="51" t="s">
        <v>298</v>
      </c>
      <c r="L165" s="27">
        <f t="shared" si="14"/>
        <v>1</v>
      </c>
      <c r="M165" s="119" t="s">
        <v>417</v>
      </c>
    </row>
    <row r="166" spans="1:13" ht="80.25" customHeight="1" x14ac:dyDescent="0.25">
      <c r="A166" s="180"/>
      <c r="B166" s="21" t="s">
        <v>273</v>
      </c>
      <c r="C166" s="17" t="s">
        <v>26</v>
      </c>
      <c r="D166" s="1" t="s">
        <v>274</v>
      </c>
      <c r="E166" s="133" t="s">
        <v>275</v>
      </c>
      <c r="F166" s="197" t="s">
        <v>280</v>
      </c>
      <c r="G166" s="131" t="s">
        <v>472</v>
      </c>
      <c r="H166" s="133" t="s">
        <v>366</v>
      </c>
      <c r="I166" s="41"/>
      <c r="J166" s="197"/>
      <c r="K166" s="137" t="s">
        <v>298</v>
      </c>
      <c r="L166" s="139">
        <f t="shared" ref="L166:L168" si="15">IF(K166="Si",1,IF(K166="No",0,"error"))</f>
        <v>1</v>
      </c>
      <c r="M166" s="135" t="s">
        <v>504</v>
      </c>
    </row>
    <row r="167" spans="1:13" ht="62.25" customHeight="1" x14ac:dyDescent="0.25">
      <c r="A167" s="180"/>
      <c r="B167" s="37"/>
      <c r="C167" s="17" t="s">
        <v>26</v>
      </c>
      <c r="D167" s="12" t="s">
        <v>277</v>
      </c>
      <c r="E167" s="134"/>
      <c r="F167" s="197"/>
      <c r="G167" s="132"/>
      <c r="H167" s="134" t="s">
        <v>307</v>
      </c>
      <c r="I167" s="10" t="s">
        <v>332</v>
      </c>
      <c r="J167" s="197"/>
      <c r="K167" s="138"/>
      <c r="L167" s="140"/>
      <c r="M167" s="136" t="s">
        <v>335</v>
      </c>
    </row>
    <row r="168" spans="1:13" ht="72.75" customHeight="1" x14ac:dyDescent="0.25">
      <c r="A168" s="180"/>
      <c r="B168" s="21" t="s">
        <v>278</v>
      </c>
      <c r="C168" s="17" t="s">
        <v>26</v>
      </c>
      <c r="D168" s="1" t="s">
        <v>279</v>
      </c>
      <c r="E168" s="10" t="s">
        <v>418</v>
      </c>
      <c r="F168" s="133" t="s">
        <v>286</v>
      </c>
      <c r="G168" s="141" t="s">
        <v>407</v>
      </c>
      <c r="H168" s="133" t="s">
        <v>347</v>
      </c>
      <c r="I168" s="41"/>
      <c r="J168" s="205" t="s">
        <v>9</v>
      </c>
      <c r="K168" s="137" t="s">
        <v>298</v>
      </c>
      <c r="L168" s="139">
        <f t="shared" si="15"/>
        <v>1</v>
      </c>
      <c r="M168" s="143" t="s">
        <v>426</v>
      </c>
    </row>
    <row r="169" spans="1:13" ht="78.75" customHeight="1" x14ac:dyDescent="0.25">
      <c r="A169" s="180"/>
      <c r="B169" s="72"/>
      <c r="C169" s="17" t="s">
        <v>26</v>
      </c>
      <c r="D169" s="12" t="s">
        <v>282</v>
      </c>
      <c r="E169" s="12"/>
      <c r="F169" s="134"/>
      <c r="G169" s="142"/>
      <c r="H169" s="134"/>
      <c r="I169" s="1" t="s">
        <v>309</v>
      </c>
      <c r="J169" s="206"/>
      <c r="K169" s="138"/>
      <c r="L169" s="140"/>
      <c r="M169" s="144"/>
    </row>
    <row r="170" spans="1:13" ht="75" customHeight="1" x14ac:dyDescent="0.25">
      <c r="A170" s="180"/>
      <c r="B170" s="15" t="s">
        <v>283</v>
      </c>
      <c r="C170" s="17" t="s">
        <v>26</v>
      </c>
      <c r="D170" s="1" t="s">
        <v>284</v>
      </c>
      <c r="E170" s="15" t="s">
        <v>285</v>
      </c>
      <c r="F170" s="197" t="s">
        <v>290</v>
      </c>
      <c r="G170" s="228" t="s">
        <v>449</v>
      </c>
      <c r="H170" s="152" t="s">
        <v>309</v>
      </c>
      <c r="I170" s="1" t="s">
        <v>309</v>
      </c>
      <c r="J170" s="67" t="s">
        <v>281</v>
      </c>
      <c r="K170" s="62" t="s">
        <v>297</v>
      </c>
      <c r="L170" s="33">
        <f t="shared" ref="L170" si="16">IF(K170="Si",1,IF(K170="No",0,"error"))</f>
        <v>1</v>
      </c>
      <c r="M170" s="119" t="s">
        <v>419</v>
      </c>
    </row>
    <row r="171" spans="1:13" ht="92.25" customHeight="1" x14ac:dyDescent="0.25">
      <c r="A171" s="180"/>
      <c r="B171" s="133" t="s">
        <v>287</v>
      </c>
      <c r="C171" s="17" t="s">
        <v>26</v>
      </c>
      <c r="D171" s="1" t="s">
        <v>288</v>
      </c>
      <c r="E171" s="15" t="s">
        <v>289</v>
      </c>
      <c r="F171" s="197"/>
      <c r="G171" s="229"/>
      <c r="H171" s="153"/>
      <c r="I171" s="3"/>
      <c r="J171" s="67" t="s">
        <v>281</v>
      </c>
      <c r="K171" s="63"/>
      <c r="L171" s="50"/>
      <c r="M171" s="125" t="s">
        <v>464</v>
      </c>
    </row>
    <row r="172" spans="1:13" ht="92.25" customHeight="1" x14ac:dyDescent="0.25">
      <c r="A172" s="180"/>
      <c r="B172" s="176"/>
      <c r="C172" s="17" t="s">
        <v>26</v>
      </c>
      <c r="D172" s="1" t="s">
        <v>291</v>
      </c>
      <c r="E172" s="10" t="s">
        <v>292</v>
      </c>
      <c r="F172" s="197"/>
      <c r="G172" s="229"/>
      <c r="H172" s="153"/>
      <c r="I172" s="3"/>
      <c r="J172" s="67" t="s">
        <v>281</v>
      </c>
      <c r="K172" s="64" t="s">
        <v>4</v>
      </c>
      <c r="L172" s="33">
        <f t="shared" ref="L172:L175" si="17">IF(K172="Si",1,IF(K172="No",0,"error"))</f>
        <v>1</v>
      </c>
      <c r="M172" s="126"/>
    </row>
    <row r="173" spans="1:13" ht="92.25" customHeight="1" x14ac:dyDescent="0.25">
      <c r="A173" s="180"/>
      <c r="B173" s="176"/>
      <c r="C173" s="17" t="s">
        <v>11</v>
      </c>
      <c r="D173" s="4" t="s">
        <v>293</v>
      </c>
      <c r="E173" s="10" t="s">
        <v>292</v>
      </c>
      <c r="F173" s="197"/>
      <c r="G173" s="229"/>
      <c r="H173" s="153"/>
      <c r="I173" s="3"/>
      <c r="J173" s="67" t="s">
        <v>281</v>
      </c>
      <c r="K173" s="62" t="s">
        <v>4</v>
      </c>
      <c r="L173" s="33">
        <f t="shared" si="17"/>
        <v>1</v>
      </c>
      <c r="M173" s="126"/>
    </row>
    <row r="174" spans="1:13" ht="92.25" customHeight="1" x14ac:dyDescent="0.25">
      <c r="A174" s="180"/>
      <c r="B174" s="176"/>
      <c r="C174" s="17" t="s">
        <v>15</v>
      </c>
      <c r="D174" s="4" t="s">
        <v>294</v>
      </c>
      <c r="E174" s="10" t="s">
        <v>292</v>
      </c>
      <c r="F174" s="197"/>
      <c r="G174" s="229"/>
      <c r="H174" s="153"/>
      <c r="I174" s="3"/>
      <c r="J174" s="67" t="s">
        <v>281</v>
      </c>
      <c r="K174" s="62" t="s">
        <v>297</v>
      </c>
      <c r="L174" s="19">
        <f t="shared" si="17"/>
        <v>1</v>
      </c>
      <c r="M174" s="126"/>
    </row>
    <row r="175" spans="1:13" ht="92.25" customHeight="1" x14ac:dyDescent="0.25">
      <c r="A175" s="180"/>
      <c r="B175" s="176"/>
      <c r="C175" s="17" t="s">
        <v>18</v>
      </c>
      <c r="D175" s="4" t="s">
        <v>295</v>
      </c>
      <c r="E175" s="10" t="s">
        <v>292</v>
      </c>
      <c r="F175" s="197"/>
      <c r="G175" s="229"/>
      <c r="H175" s="153"/>
      <c r="I175" s="3"/>
      <c r="J175" s="67" t="s">
        <v>281</v>
      </c>
      <c r="K175" s="62" t="s">
        <v>298</v>
      </c>
      <c r="L175" s="33">
        <f t="shared" si="17"/>
        <v>1</v>
      </c>
      <c r="M175" s="126"/>
    </row>
    <row r="176" spans="1:13" ht="92.25" customHeight="1" x14ac:dyDescent="0.25">
      <c r="A176" s="181"/>
      <c r="B176" s="134"/>
      <c r="C176" s="17" t="s">
        <v>20</v>
      </c>
      <c r="D176" s="4" t="s">
        <v>296</v>
      </c>
      <c r="E176" s="1" t="s">
        <v>292</v>
      </c>
      <c r="F176" s="197"/>
      <c r="G176" s="230"/>
      <c r="H176" s="154"/>
      <c r="I176" s="3"/>
      <c r="J176" s="67"/>
      <c r="K176" s="62" t="s">
        <v>298</v>
      </c>
      <c r="L176" s="33">
        <f t="shared" ref="L176" si="18">IF(K176="Si",1,IF(K176="No",0,"error"))</f>
        <v>1</v>
      </c>
      <c r="M176" s="127"/>
    </row>
    <row r="179" spans="12:12" x14ac:dyDescent="0.25">
      <c r="L179" s="6">
        <f>COUNTIF(L8:L176,1)</f>
        <v>115</v>
      </c>
    </row>
    <row r="180" spans="12:12" x14ac:dyDescent="0.25">
      <c r="L180" s="6">
        <f>COUNTIF(L8:L177,0)</f>
        <v>0</v>
      </c>
    </row>
    <row r="181" spans="12:12" x14ac:dyDescent="0.25">
      <c r="L181" s="102">
        <f>+L179+L180</f>
        <v>115</v>
      </c>
    </row>
  </sheetData>
  <autoFilter ref="G7:M176" xr:uid="{00000000-0009-0000-0000-000000000000}"/>
  <mergeCells count="164">
    <mergeCell ref="A125:A129"/>
    <mergeCell ref="B125:B129"/>
    <mergeCell ref="G125:G129"/>
    <mergeCell ref="H125:H129"/>
    <mergeCell ref="J125:J129"/>
    <mergeCell ref="K125:K129"/>
    <mergeCell ref="M125:M129"/>
    <mergeCell ref="M155:M163"/>
    <mergeCell ref="B81:B88"/>
    <mergeCell ref="J155:J163"/>
    <mergeCell ref="E155:E163"/>
    <mergeCell ref="G155:G163"/>
    <mergeCell ref="H155:H163"/>
    <mergeCell ref="H170:H176"/>
    <mergeCell ref="H103:H108"/>
    <mergeCell ref="B111:B113"/>
    <mergeCell ref="B155:B163"/>
    <mergeCell ref="E166:E167"/>
    <mergeCell ref="B171:B176"/>
    <mergeCell ref="B140:B154"/>
    <mergeCell ref="J131:J139"/>
    <mergeCell ref="B123:B124"/>
    <mergeCell ref="D123:D124"/>
    <mergeCell ref="E140:E154"/>
    <mergeCell ref="E131:E139"/>
    <mergeCell ref="H131:H139"/>
    <mergeCell ref="H109:H110"/>
    <mergeCell ref="J140:J154"/>
    <mergeCell ref="M131:M139"/>
    <mergeCell ref="J98:J101"/>
    <mergeCell ref="F166:F167"/>
    <mergeCell ref="F168:F169"/>
    <mergeCell ref="F170:F176"/>
    <mergeCell ref="G170:G176"/>
    <mergeCell ref="F125:F130"/>
    <mergeCell ref="F98:F101"/>
    <mergeCell ref="F140:F154"/>
    <mergeCell ref="F155:F163"/>
    <mergeCell ref="E23:E24"/>
    <mergeCell ref="G36:G38"/>
    <mergeCell ref="F81:F88"/>
    <mergeCell ref="F89:F95"/>
    <mergeCell ref="I5:I6"/>
    <mergeCell ref="G5:G6"/>
    <mergeCell ref="A5:E5"/>
    <mergeCell ref="A23:A32"/>
    <mergeCell ref="B9:B13"/>
    <mergeCell ref="E81:E88"/>
    <mergeCell ref="E89:E95"/>
    <mergeCell ref="E15:E16"/>
    <mergeCell ref="F13:F16"/>
    <mergeCell ref="F17:F20"/>
    <mergeCell ref="A8:E8"/>
    <mergeCell ref="B23:B24"/>
    <mergeCell ref="A76:A80"/>
    <mergeCell ref="A81:A102"/>
    <mergeCell ref="B69:B72"/>
    <mergeCell ref="I8:I12"/>
    <mergeCell ref="G18:G21"/>
    <mergeCell ref="G15:G17"/>
    <mergeCell ref="B39:B50"/>
    <mergeCell ref="F9:F12"/>
    <mergeCell ref="G9:G11"/>
    <mergeCell ref="B18:B21"/>
    <mergeCell ref="B54:B68"/>
    <mergeCell ref="J69:J75"/>
    <mergeCell ref="J89:J95"/>
    <mergeCell ref="K54:K68"/>
    <mergeCell ref="H39:H50"/>
    <mergeCell ref="H69:H75"/>
    <mergeCell ref="H81:H88"/>
    <mergeCell ref="M81:M88"/>
    <mergeCell ref="I13:I16"/>
    <mergeCell ref="G54:G68"/>
    <mergeCell ref="J166:J167"/>
    <mergeCell ref="F22:F23"/>
    <mergeCell ref="B14:B17"/>
    <mergeCell ref="A9:A22"/>
    <mergeCell ref="G69:G75"/>
    <mergeCell ref="G81:G88"/>
    <mergeCell ref="G89:G95"/>
    <mergeCell ref="G98:G101"/>
    <mergeCell ref="E69:E75"/>
    <mergeCell ref="E77:E78"/>
    <mergeCell ref="H89:H95"/>
    <mergeCell ref="H98:H101"/>
    <mergeCell ref="J111:J113"/>
    <mergeCell ref="A33:A53"/>
    <mergeCell ref="A54:A75"/>
    <mergeCell ref="A131:A176"/>
    <mergeCell ref="H9:H14"/>
    <mergeCell ref="B103:B107"/>
    <mergeCell ref="J168:J169"/>
    <mergeCell ref="B89:B95"/>
    <mergeCell ref="B98:B101"/>
    <mergeCell ref="M89:M95"/>
    <mergeCell ref="J54:J68"/>
    <mergeCell ref="A120:A124"/>
    <mergeCell ref="M103:M107"/>
    <mergeCell ref="L131:L139"/>
    <mergeCell ref="M36:M38"/>
    <mergeCell ref="M18:M21"/>
    <mergeCell ref="M69:M75"/>
    <mergeCell ref="B131:B139"/>
    <mergeCell ref="B115:B119"/>
    <mergeCell ref="G131:G139"/>
    <mergeCell ref="E115:E119"/>
    <mergeCell ref="F131:F139"/>
    <mergeCell ref="E98:E101"/>
    <mergeCell ref="E111:E113"/>
    <mergeCell ref="E125:E130"/>
    <mergeCell ref="F102:F106"/>
    <mergeCell ref="F107:F109"/>
    <mergeCell ref="F111:F113"/>
    <mergeCell ref="F115:F119"/>
    <mergeCell ref="F122:F123"/>
    <mergeCell ref="A1:M1"/>
    <mergeCell ref="A2:M2"/>
    <mergeCell ref="A3:M3"/>
    <mergeCell ref="A4:M4"/>
    <mergeCell ref="K6:L6"/>
    <mergeCell ref="C6:D6"/>
    <mergeCell ref="M111:M113"/>
    <mergeCell ref="G115:G119"/>
    <mergeCell ref="H115:H119"/>
    <mergeCell ref="M115:M119"/>
    <mergeCell ref="H18:H21"/>
    <mergeCell ref="H36:H38"/>
    <mergeCell ref="G39:G50"/>
    <mergeCell ref="M54:M68"/>
    <mergeCell ref="H54:H68"/>
    <mergeCell ref="L54:L68"/>
    <mergeCell ref="M98:M101"/>
    <mergeCell ref="I17:I20"/>
    <mergeCell ref="H5:H6"/>
    <mergeCell ref="A103:A119"/>
    <mergeCell ref="J5:J6"/>
    <mergeCell ref="M9:M12"/>
    <mergeCell ref="M14:M17"/>
    <mergeCell ref="B36:B38"/>
    <mergeCell ref="M171:M176"/>
    <mergeCell ref="M39:M50"/>
    <mergeCell ref="G166:G167"/>
    <mergeCell ref="H166:H167"/>
    <mergeCell ref="M166:M167"/>
    <mergeCell ref="K166:K167"/>
    <mergeCell ref="L166:L167"/>
    <mergeCell ref="G168:G169"/>
    <mergeCell ref="H168:H169"/>
    <mergeCell ref="K168:K169"/>
    <mergeCell ref="L168:L169"/>
    <mergeCell ref="M168:M169"/>
    <mergeCell ref="G140:G154"/>
    <mergeCell ref="H140:H154"/>
    <mergeCell ref="M140:M154"/>
    <mergeCell ref="K140:K154"/>
    <mergeCell ref="L140:L154"/>
    <mergeCell ref="G111:G113"/>
    <mergeCell ref="H111:H113"/>
    <mergeCell ref="K155:K163"/>
    <mergeCell ref="L155:L163"/>
    <mergeCell ref="K131:K139"/>
    <mergeCell ref="J115:J119"/>
    <mergeCell ref="L125:L130"/>
  </mergeCells>
  <phoneticPr fontId="21" type="noConversion"/>
  <hyperlinks>
    <hyperlink ref="G104" r:id="rId1" xr:uid="{00000000-0004-0000-0000-000001000000}"/>
    <hyperlink ref="G107" r:id="rId2" xr:uid="{00000000-0004-0000-0000-000002000000}"/>
    <hyperlink ref="G108" r:id="rId3" xr:uid="{00000000-0004-0000-0000-000003000000}"/>
    <hyperlink ref="G121" r:id="rId4" xr:uid="{00000000-0004-0000-0000-000004000000}"/>
    <hyperlink ref="G25" r:id="rId5" xr:uid="{00000000-0004-0000-0000-000005000000}"/>
    <hyperlink ref="G27" r:id="rId6" xr:uid="{00000000-0004-0000-0000-000006000000}"/>
    <hyperlink ref="G29" r:id="rId7" xr:uid="{00000000-0004-0000-0000-000007000000}"/>
    <hyperlink ref="G30" r:id="rId8" xr:uid="{00000000-0004-0000-0000-000008000000}"/>
    <hyperlink ref="G31" r:id="rId9" display="https://bogota.gov.co/infancia" xr:uid="{00000000-0004-0000-0000-000009000000}"/>
    <hyperlink ref="G34" r:id="rId10" xr:uid="{00000000-0004-0000-0000-00000A000000}"/>
    <hyperlink ref="G35" r:id="rId11" xr:uid="{00000000-0004-0000-0000-00000B000000}"/>
    <hyperlink ref="G51" r:id="rId12" xr:uid="{00000000-0004-0000-0000-00000C000000}"/>
    <hyperlink ref="G69" r:id="rId13" xr:uid="{00000000-0004-0000-0000-00000D000000}"/>
    <hyperlink ref="G77" r:id="rId14" xr:uid="{00000000-0004-0000-0000-00000E000000}"/>
    <hyperlink ref="G80" r:id="rId15" xr:uid="{00000000-0004-0000-0000-00000F000000}"/>
    <hyperlink ref="G81" r:id="rId16" xr:uid="{00000000-0004-0000-0000-000010000000}"/>
    <hyperlink ref="G102" r:id="rId17" xr:uid="{00000000-0004-0000-0000-000011000000}"/>
    <hyperlink ref="G103" r:id="rId18" xr:uid="{00000000-0004-0000-0000-000012000000}"/>
    <hyperlink ref="G111" r:id="rId19" xr:uid="{00000000-0004-0000-0000-000013000000}"/>
    <hyperlink ref="G114" r:id="rId20" xr:uid="{00000000-0004-0000-0000-000014000000}"/>
    <hyperlink ref="G115" r:id="rId21" xr:uid="{00000000-0004-0000-0000-000015000000}"/>
    <hyperlink ref="G122" r:id="rId22" xr:uid="{00000000-0004-0000-0000-000016000000}"/>
    <hyperlink ref="G123" r:id="rId23" xr:uid="{00000000-0004-0000-0000-000017000000}"/>
    <hyperlink ref="G164" r:id="rId24" xr:uid="{00000000-0004-0000-0000-000019000000}"/>
    <hyperlink ref="G168" r:id="rId25" xr:uid="{00000000-0004-0000-0000-00001A000000}"/>
    <hyperlink ref="G165" r:id="rId26" xr:uid="{00000000-0004-0000-0000-00001B000000}"/>
    <hyperlink ref="G52" r:id="rId27" xr:uid="{00000000-0004-0000-0000-00001C000000}"/>
    <hyperlink ref="G8" r:id="rId28" xr:uid="{00000000-0004-0000-0000-00001E000000}"/>
    <hyperlink ref="G78" r:id="rId29" display="http://www.chapinero.gov.co/transparencia/planeacion/metas-objetivos-indicadores" xr:uid="{00000000-0004-0000-0000-00001F000000}"/>
    <hyperlink ref="G13" r:id="rId30" xr:uid="{00000000-0004-0000-0000-000020000000}"/>
    <hyperlink ref="G12" r:id="rId31" xr:uid="{00000000-0004-0000-0000-000021000000}"/>
    <hyperlink ref="G14" r:id="rId32" xr:uid="{00000000-0004-0000-0000-000022000000}"/>
    <hyperlink ref="G28" r:id="rId33" xr:uid="{00000000-0004-0000-0000-000023000000}"/>
    <hyperlink ref="G125" r:id="rId34" xr:uid="{00000000-0004-0000-0000-000024000000}"/>
    <hyperlink ref="G131" r:id="rId35" xr:uid="{00000000-0004-0000-0000-000025000000}"/>
    <hyperlink ref="G140" r:id="rId36" xr:uid="{00000000-0004-0000-0000-000026000000}"/>
    <hyperlink ref="G9" r:id="rId37" xr:uid="{00000000-0004-0000-0000-000027000000}"/>
    <hyperlink ref="G23" r:id="rId38" xr:uid="{00000000-0004-0000-0000-000028000000}"/>
    <hyperlink ref="G24" r:id="rId39" xr:uid="{00000000-0004-0000-0000-000029000000}"/>
    <hyperlink ref="G22" r:id="rId40" xr:uid="{00000000-0004-0000-0000-00002A000000}"/>
    <hyperlink ref="G26" r:id="rId41" xr:uid="{00000000-0004-0000-0000-00002B000000}"/>
    <hyperlink ref="G32" r:id="rId42" xr:uid="{00000000-0004-0000-0000-00002C000000}"/>
    <hyperlink ref="G36" r:id="rId43" xr:uid="{00000000-0004-0000-0000-00002D000000}"/>
    <hyperlink ref="G79" r:id="rId44" xr:uid="{00000000-0004-0000-0000-00002E000000}"/>
    <hyperlink ref="G96" r:id="rId45" xr:uid="{00000000-0004-0000-0000-00002F000000}"/>
    <hyperlink ref="G97" r:id="rId46" xr:uid="{00000000-0004-0000-0000-000030000000}"/>
    <hyperlink ref="G98" r:id="rId47" xr:uid="{00000000-0004-0000-0000-000031000000}"/>
    <hyperlink ref="G109" r:id="rId48" xr:uid="{00000000-0004-0000-0000-000034000000}"/>
    <hyperlink ref="G110" r:id="rId49" xr:uid="{00000000-0004-0000-0000-000035000000}"/>
    <hyperlink ref="G89" r:id="rId50" xr:uid="{00000000-0004-0000-0000-000036000000}"/>
    <hyperlink ref="G170" r:id="rId51" xr:uid="{00000000-0004-0000-0000-000038000000}"/>
    <hyperlink ref="G15" r:id="rId52" xr:uid="{00000000-0004-0000-0000-000039000000}"/>
    <hyperlink ref="G124" r:id="rId53" display="https://community.secop.gov.co/Public/App/AnnualPurchasingPlanEditPublic/View?id=167127" xr:uid="{8F4C29CD-B259-417C-97C5-F9D91365391D}"/>
    <hyperlink ref="G155" r:id="rId54" xr:uid="{508EC4A5-7742-48D5-872C-4F6B44BE466C}"/>
    <hyperlink ref="G166" r:id="rId55" xr:uid="{2DD9012B-05C0-4564-BDC9-C18E4849A648}"/>
    <hyperlink ref="G39" r:id="rId56" xr:uid="{155A99D3-86E1-425C-ACD2-823FEC6FEF6A}"/>
    <hyperlink ref="G130" r:id="rId57" xr:uid="{8079D362-80F0-495B-A399-EDDFD8209927}"/>
  </hyperlinks>
  <pageMargins left="0" right="0" top="0.74803149606299213" bottom="0.74803149606299213" header="0.51181102362204722" footer="0.51181102362204722"/>
  <pageSetup paperSize="5" scale="10" firstPageNumber="0" fitToHeight="3" orientation="landscape" horizontalDpi="4294967293" r:id="rId58"/>
  <drawing r:id="rId5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8"/>
  <sheetViews>
    <sheetView showGridLines="0" tabSelected="1" zoomScale="70" zoomScaleNormal="70" workbookViewId="0">
      <selection activeCell="B4" sqref="B4"/>
    </sheetView>
  </sheetViews>
  <sheetFormatPr baseColWidth="10" defaultRowHeight="15" x14ac:dyDescent="0.25"/>
  <cols>
    <col min="1" max="1" width="41.28515625" bestFit="1" customWidth="1"/>
    <col min="2" max="2" width="15.5703125" customWidth="1"/>
  </cols>
  <sheetData>
    <row r="1" spans="1:2" ht="21" x14ac:dyDescent="0.35">
      <c r="A1" s="233" t="s">
        <v>349</v>
      </c>
      <c r="B1" s="233"/>
    </row>
    <row r="2" spans="1:2" ht="28.5" customHeight="1" x14ac:dyDescent="0.35">
      <c r="A2" s="90" t="s">
        <v>351</v>
      </c>
      <c r="B2" s="91" t="s">
        <v>354</v>
      </c>
    </row>
    <row r="3" spans="1:2" ht="28.5" customHeight="1" x14ac:dyDescent="0.35">
      <c r="A3" s="92" t="s">
        <v>352</v>
      </c>
      <c r="B3" s="93">
        <v>116</v>
      </c>
    </row>
    <row r="4" spans="1:2" ht="28.5" customHeight="1" x14ac:dyDescent="0.35">
      <c r="A4" s="92" t="s">
        <v>353</v>
      </c>
      <c r="B4" s="93">
        <f>+CHAPINERO!L180</f>
        <v>0</v>
      </c>
    </row>
    <row r="5" spans="1:2" ht="28.5" customHeight="1" x14ac:dyDescent="0.35">
      <c r="A5" s="94" t="s">
        <v>350</v>
      </c>
      <c r="B5" s="95">
        <f>SUM(B3:B4)</f>
        <v>116</v>
      </c>
    </row>
    <row r="8" spans="1:2" ht="18.75" x14ac:dyDescent="0.3">
      <c r="A8" s="96" t="s">
        <v>355</v>
      </c>
      <c r="B8" s="97">
        <f>+B3*100%/B5</f>
        <v>1</v>
      </c>
    </row>
  </sheetData>
  <mergeCells count="1">
    <mergeCell ref="A1:B1"/>
  </mergeCells>
  <pageMargins left="0.7" right="0.7" top="0.75" bottom="0.75" header="0.3" footer="0.3"/>
  <drawing r:id="rId1"/>
  <tableParts count="1">
    <tablePart r:id="rId2"/>
  </tableParts>
</worksheet>
</file>

<file path=docProps/app.xml><?xml version="1.0" encoding="utf-8"?>
<Properties xmlns="http://schemas.openxmlformats.org/officeDocument/2006/extended-properties" xmlns:vt="http://schemas.openxmlformats.org/officeDocument/2006/docPropsVTypes">
  <TotalTime>4047</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20</vt:i4>
      </vt:variant>
    </vt:vector>
  </HeadingPairs>
  <TitlesOfParts>
    <vt:vector size="22" baseType="lpstr">
      <vt:lpstr>CHAPINERO</vt:lpstr>
      <vt:lpstr>NIVEL DE CUMPLIMIENTO</vt:lpstr>
      <vt:lpstr>CHAPINERO!_FilterDatabase_0</vt:lpstr>
      <vt:lpstr>CHAPINERO!_FilterDatabase_0_0</vt:lpstr>
      <vt:lpstr>CHAPINERO!_FilterDatabase_0_0_0</vt:lpstr>
      <vt:lpstr>CHAPINERO!Área_de_impresión</vt:lpstr>
      <vt:lpstr>CHAPINERO!Print_Area_0</vt:lpstr>
      <vt:lpstr>CHAPINERO!Print_Area_0_0</vt:lpstr>
      <vt:lpstr>CHAPINERO!Print_Area_0_0_0</vt:lpstr>
      <vt:lpstr>CHAPINERO!Print_Titles_0</vt:lpstr>
      <vt:lpstr>CHAPINERO!Print_Titles_0_0</vt:lpstr>
      <vt:lpstr>CHAPINERO!Títulos_a_imprimir</vt:lpstr>
      <vt:lpstr>CHAPINERO!Z_02E5D866_D53A_4EF6_B50C_D3093017D776_.wvu.FilterData</vt:lpstr>
      <vt:lpstr>CHAPINERO!Z_1EAEE9B9_E6FE_4188_9E38_7E6D9DDC7F9D_.wvu.FilterData</vt:lpstr>
      <vt:lpstr>CHAPINERO!Z_28FA599E_4F80_47B3_A19A_2948FB11B983_.wvu.FilterData</vt:lpstr>
      <vt:lpstr>CHAPINERO!Z_390D922C_AF95_4CC3_BEE3_A70589C89D96_.wvu.FilterData</vt:lpstr>
      <vt:lpstr>CHAPINERO!Z_6C3DF6E3_8733_497E_82C7_4D8B474FBE11_.wvu.FilterData</vt:lpstr>
      <vt:lpstr>CHAPINERO!Z_6C3DF6E3_8733_497E_82C7_4D8B474FBE11_.wvu.PrintArea</vt:lpstr>
      <vt:lpstr>CHAPINERO!Z_70B9DA2C_3A67_4532_B865_46B164706639_.wvu.FilterData</vt:lpstr>
      <vt:lpstr>CHAPINERO!Z_70B9DA2C_3A67_4532_B865_46B164706639_.wvu.PrintArea</vt:lpstr>
      <vt:lpstr>CHAPINERO!Z_87B5649D_2E35_4724_A804_B6030808A779_.wvu.FilterData</vt:lpstr>
      <vt:lpstr>CHAPINERO!Z_BF874B2C_4DFD_4433_81A9_B6E7EAB81C49_.wvu.FilterData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Tatiana Obando Olaya</dc:creator>
  <cp:lastModifiedBy>Sandra Mary Pereira Lizcano</cp:lastModifiedBy>
  <cp:revision>9</cp:revision>
  <cp:lastPrinted>2022-03-04T22:32:53Z</cp:lastPrinted>
  <dcterms:created xsi:type="dcterms:W3CDTF">2014-09-04T19:32:28Z</dcterms:created>
  <dcterms:modified xsi:type="dcterms:W3CDTF">2023-07-10T20:02:01Z</dcterms:modified>
  <dc:language>es-CO</dc:language>
</cp:coreProperties>
</file>