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sandra.pereira\Documents\CHPINERO2023\EVIDENCIAS COMPROMISOS ABRIL 2023\PAGINA WEB\TRANSPARENCIA\CONSOLIDADOS\"/>
    </mc:Choice>
  </mc:AlternateContent>
  <xr:revisionPtr revIDLastSave="0" documentId="8_{1589139E-D051-4DBF-88B1-0182EEE743B2}" xr6:coauthVersionLast="47" xr6:coauthVersionMax="47" xr10:uidLastSave="{00000000-0000-0000-0000-000000000000}"/>
  <bookViews>
    <workbookView xWindow="-120" yWindow="-120" windowWidth="29040" windowHeight="15840" xr2:uid="{00000000-000D-0000-FFFF-FFFF00000000}"/>
  </bookViews>
  <sheets>
    <sheet name="CHAPINERO" sheetId="1" r:id="rId1"/>
    <sheet name="NIVEL DE CUMPLIMIENTO" sheetId="2" r:id="rId2"/>
  </sheets>
  <definedNames>
    <definedName name="_xlnm._FilterDatabase" localSheetId="0" hidden="1">CHAPINERO!$G$7:$M$175</definedName>
    <definedName name="_FilterDatabase_0" localSheetId="0">CHAPINERO!$A$6:$G$174</definedName>
    <definedName name="_FilterDatabase_0_0" localSheetId="0">CHAPINERO!$A$6:$G$174</definedName>
    <definedName name="_FilterDatabase_0_0_0" localSheetId="0">CHAPINERO!$A$6:$G$174</definedName>
    <definedName name="_xlnm.Print_Area" localSheetId="0">CHAPINERO!$A$5:$G$174</definedName>
    <definedName name="Print_Area_0" localSheetId="0">CHAPINERO!$A$5:$G$174</definedName>
    <definedName name="Print_Area_0_0" localSheetId="0">CHAPINERO!$A$5:$G$174</definedName>
    <definedName name="Print_Area_0_0_0" localSheetId="0">CHAPINERO!$A$5:$G$174</definedName>
    <definedName name="Print_Titles_0" localSheetId="0">CHAPINERO!$5:$6</definedName>
    <definedName name="Print_Titles_0_0" localSheetId="0">CHAPINERO!$5:$6</definedName>
    <definedName name="Print_Titles_0_0_0" localSheetId="0">CHAPINERO!#REF!</definedName>
    <definedName name="_xlnm.Print_Titles" localSheetId="0">CHAPINERO!$5:$6</definedName>
    <definedName name="Z_02E5D866_D53A_4EF6_B50C_D3093017D776_.wvu.FilterData" localSheetId="0">CHAPINERO!$A$6:$G$174</definedName>
    <definedName name="Z_1EAEE9B9_E6FE_4188_9E38_7E6D9DDC7F9D_.wvu.FilterData" localSheetId="0">CHAPINERO!$A$6:$G$174</definedName>
    <definedName name="Z_28FA599E_4F80_47B3_A19A_2948FB11B983_.wvu.FilterData" localSheetId="0">CHAPINERO!$A$6:$G$174</definedName>
    <definedName name="Z_390D922C_AF95_4CC3_BEE3_A70589C89D96_.wvu.FilterData" localSheetId="0">CHAPINERO!$A$6:$G$174</definedName>
    <definedName name="Z_6C3DF6E3_8733_497E_82C7_4D8B474FBE11_.wvu.FilterData" localSheetId="0">CHAPINERO!$A$6:$G$174</definedName>
    <definedName name="Z_6C3DF6E3_8733_497E_82C7_4D8B474FBE11_.wvu.PrintArea" localSheetId="0">CHAPINERO!$A:$G</definedName>
    <definedName name="Z_70B9DA2C_3A67_4532_B865_46B164706639_.wvu.FilterData" localSheetId="0">CHAPINERO!$A$6:$G$174</definedName>
    <definedName name="Z_70B9DA2C_3A67_4532_B865_46B164706639_.wvu.PrintArea" localSheetId="0">CHAPINERO!$A:$G</definedName>
    <definedName name="Z_87B5649D_2E35_4724_A804_B6030808A779_.wvu.FilterData" localSheetId="0">CHAPINERO!$A$6:$G$174</definedName>
    <definedName name="Z_BF874B2C_4DFD_4433_81A9_B6E7EAB81C49_.wvu.FilterData" localSheetId="0">CHAPINERO!$A$6:$G$174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 i="1" l="1"/>
  <c r="L167" i="1"/>
  <c r="L165" i="1"/>
  <c r="L154" i="1"/>
  <c r="L121" i="1"/>
  <c r="L120" i="1"/>
  <c r="L110" i="1"/>
  <c r="L109" i="1"/>
  <c r="L79" i="1"/>
  <c r="L26" i="1"/>
  <c r="L25" i="1"/>
  <c r="L11" i="1"/>
  <c r="L9" i="1"/>
  <c r="L8" i="1"/>
  <c r="L122" i="1"/>
  <c r="L114" i="1"/>
  <c r="L115" i="1"/>
  <c r="L116" i="1"/>
  <c r="L101" i="1"/>
  <c r="L102" i="1"/>
  <c r="L103" i="1"/>
  <c r="L94" i="1"/>
  <c r="L95" i="1"/>
  <c r="L96" i="1"/>
  <c r="L97" i="1"/>
  <c r="L90" i="1"/>
  <c r="L91" i="1"/>
  <c r="L92" i="1"/>
  <c r="L93" i="1"/>
  <c r="L89" i="1"/>
  <c r="L88" i="1"/>
  <c r="L53" i="1"/>
  <c r="L175" i="1"/>
  <c r="L174" i="1"/>
  <c r="L173" i="1"/>
  <c r="L172" i="1"/>
  <c r="L171" i="1"/>
  <c r="L169" i="1"/>
  <c r="L164" i="1"/>
  <c r="L163" i="1"/>
  <c r="L139" i="1"/>
  <c r="L130"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c r="B4" i="2"/>
  <c r="L178" i="1"/>
  <c r="L180" i="1"/>
  <c r="B3" i="2"/>
  <c r="B5" i="2"/>
  <c r="B8" i="2"/>
</calcChain>
</file>

<file path=xl/sharedStrings.xml><?xml version="1.0" encoding="utf-8"?>
<sst xmlns="http://schemas.openxmlformats.org/spreadsheetml/2006/main" count="899" uniqueCount="500">
  <si>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</si>
  <si>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</si>
  <si>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</si>
  <si>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</si>
  <si>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</si>
  <si>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</si>
  <si>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</si>
  <si>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</si>
  <si>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</si>
  <si>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</si>
  <si>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</si>
  <si>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</si>
  <si>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</si>
  <si>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</si>
  <si>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</si>
  <si>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</si>
  <si>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</si>
  <si>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</si>
  <si>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</si>
  <si>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</si>
  <si>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</si>
  <si>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</si>
  <si>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</si>
  <si>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</si>
  <si>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</si>
  <si>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</si>
  <si>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</si>
  <si>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</si>
  <si>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</si>
  <si>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</si>
  <si>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</si>
  <si>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</si>
  <si>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</si>
  <si>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</si>
  <si>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</si>
  <si>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</si>
  <si>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</si>
  <si>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</si>
  <si>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</si>
  <si>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</si>
  <si>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</si>
  <si>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</si>
  <si>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</si>
  <si>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</si>
  <si>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</si>
  <si>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</si>
  <si>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</si>
  <si>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</si>
  <si>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</si>
  <si>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</si>
  <si>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</si>
  <si>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</si>
  <si>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</si>
  <si>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</si>
  <si>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</si>
  <si>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</si>
  <si>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</si>
  <si>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</si>
  <si>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</si>
  <si>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</si>
  <si>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</si>
  <si>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</si>
  <si>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</si>
  <si>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</si>
  <si>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</si>
  <si>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</si>
  <si>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</si>
  <si>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</si>
  <si>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</si>
  <si>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</si>
  <si>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</si>
  <si>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</si>
  <si>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</si>
  <si>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</si>
  <si>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</si>
  <si>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</si>
  <si>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</si>
  <si>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</si>
  <si>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</si>
  <si>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</si>
  <si>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</si>
  <si>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</si>
  <si>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</si>
  <si>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</si>
  <si>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</si>
  <si>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</si>
  <si>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</si>
  <si>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</si>
  <si>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</si>
  <si>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</si>
  <si>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</si>
  <si>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</si>
  <si>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</si>
  <si>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</si>
  <si>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</si>
  <si>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</si>
  <si>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</si>
  <si>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</si>
  <si>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</si>
  <si>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</si>
  <si>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</si>
  <si>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</si>
  <si>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</si>
  <si>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</si>
  <si>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</si>
  <si>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</si>
  <si>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</si>
  <si>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</si>
  <si>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</si>
  <si>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</si>
  <si>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</si>
  <si>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</si>
  <si>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</si>
  <si>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</si>
  <si>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</si>
  <si>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</si>
  <si>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</si>
  <si>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</si>
  <si>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</si>
  <si>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</si>
  <si>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</si>
  <si>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</si>
  <si>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</si>
  <si>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</si>
  <si>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</si>
  <si>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</si>
  <si>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</si>
  <si>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</si>
  <si>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</si>
  <si>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</si>
  <si>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</si>
  <si>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</si>
  <si>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</si>
  <si>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</si>
  <si>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</si>
  <si>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</si>
  <si>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</si>
  <si>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</si>
  <si>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</si>
  <si>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</si>
  <si>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</si>
  <si>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</si>
  <si>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</si>
  <si>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</si>
  <si>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</si>
  <si>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</si>
  <si>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</si>
  <si>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</si>
  <si>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</si>
  <si>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</si>
  <si>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</si>
  <si>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</si>
  <si>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</si>
  <si>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</si>
  <si>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</si>
  <si>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</si>
  <si>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</si>
  <si>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</si>
  <si>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</si>
  <si>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</si>
  <si>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</si>
  <si>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</si>
  <si>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</si>
  <si>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</si>
  <si>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</si>
  <si>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</si>
  <si>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</si>
  <si>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</si>
  <si>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</si>
  <si>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</si>
  <si>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</si>
  <si>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</si>
  <si>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</si>
  <si>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</si>
  <si>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</si>
  <si>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</si>
  <si>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</si>
  <si>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</si>
  <si>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</si>
  <si>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</si>
  <si>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</si>
  <si>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</si>
  <si>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</si>
  <si>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</si>
  <si>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</si>
  <si>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</si>
  <si>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</si>
  <si>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</si>
  <si>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</si>
  <si>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</si>
  <si>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</si>
  <si>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</si>
  <si>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</si>
  <si>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</si>
  <si>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</si>
  <si>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</si>
  <si>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</si>
  <si>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</si>
  <si>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</si>
  <si>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</si>
  <si>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</si>
  <si>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</si>
  <si>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</si>
  <si>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</si>
  <si>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</si>
  <si>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</si>
  <si>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</si>
  <si>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</si>
  <si>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</si>
  <si>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</si>
  <si>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</si>
  <si>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</si>
  <si>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</si>
  <si>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</si>
  <si>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</si>
  <si>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</si>
  <si>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</si>
  <si>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</si>
  <si>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</si>
  <si>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</si>
  <si>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</si>
  <si>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</si>
  <si>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</si>
  <si>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</si>
  <si>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</si>
  <si>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</si>
  <si>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</si>
  <si>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</si>
  <si>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</si>
  <si>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</si>
  <si>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</si>
  <si>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</si>
  <si>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</si>
  <si>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</si>
  <si>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</si>
  <si>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</si>
  <si>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</si>
  <si>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</si>
  <si>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</si>
  <si>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</si>
  <si>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</si>
  <si>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</si>
  <si>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</si>
  <si>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</si>
  <si>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</si>
  <si>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</si>
  <si>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</si>
  <si>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</si>
  <si>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</si>
  <si>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</si>
  <si>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</si>
  <si>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</si>
  <si>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</si>
  <si>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</si>
  <si>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</si>
  <si>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</si>
  <si>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</si>
  <si>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</si>
  <si>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</si>
  <si>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</si>
  <si>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</si>
  <si>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</si>
  <si>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</si>
  <si>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</si>
  <si>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</si>
  <si>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</si>
  <si>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</si>
  <si>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</si>
  <si>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</si>
  <si>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</si>
  <si>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</si>
  <si>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</si>
  <si>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</si>
  <si>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</si>
  <si>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</si>
  <si>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</si>
  <si>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</si>
  <si>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</si>
  <si>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</si>
  <si>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</si>
  <si>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</si>
  <si>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</si>
  <si>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</si>
  <si>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</si>
  <si>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</si>
  <si>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</si>
  <si>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</si>
  <si>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</si>
  <si>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</si>
  <si>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</si>
  <si>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</si>
  <si>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</si>
  <si>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</si>
  <si>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</si>
  <si>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</si>
  <si>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</si>
  <si>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</si>
  <si>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</si>
  <si>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</si>
  <si>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</si>
  <si>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</si>
  <si>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</si>
  <si>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</si>
  <si>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</si>
  <si>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</si>
  <si>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</si>
  <si>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</si>
  <si>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</si>
  <si>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</si>
  <si>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</si>
  <si>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</si>
  <si>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</si>
  <si>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</si>
  <si>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</si>
  <si>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</si>
  <si>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</si>
  <si>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</si>
  <si>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</si>
  <si>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</si>
  <si>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</si>
  <si>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</si>
  <si>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</si>
  <si>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</si>
  <si>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</si>
  <si>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</si>
  <si>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</si>
  <si>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</si>
  <si>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</si>
  <si>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</si>
  <si>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</si>
  <si>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</si>
  <si>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</si>
  <si>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</si>
  <si>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</si>
  <si>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</si>
  <si>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</si>
  <si>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</si>
  <si>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</si>
  <si>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</si>
  <si>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</si>
  <si>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</si>
  <si>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</si>
  <si>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</si>
  <si>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</si>
  <si>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</si>
  <si>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</si>
  <si>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</si>
  <si>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</si>
  <si>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</si>
  <si>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</si>
  <si>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</si>
  <si>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</si>
  <si>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</si>
  <si>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</si>
  <si>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</si>
  <si>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</si>
  <si>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</si>
  <si>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</si>
  <si>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</si>
  <si>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</si>
  <si>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</si>
  <si>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</si>
  <si>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</si>
  <si>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</si>
  <si>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</si>
  <si>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</si>
  <si>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</si>
  <si>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</si>
  <si>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</si>
  <si>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</si>
  <si>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</si>
  <si>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</si>
  <si>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</si>
  <si>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</si>
  <si>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</si>
  <si>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</si>
  <si>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</si>
  <si>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</si>
  <si>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</si>
  <si>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</si>
  <si>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ALCALDIA LOCAL DE CHAPINERO</t>
  </si>
  <si>
    <t>http://chapinero.gov.co/transparencia</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</si>
  <si>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</si>
  <si>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</si>
  <si>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</si>
  <si>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</si>
  <si>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</si>
  <si>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</si>
  <si>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</si>
  <si>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</si>
  <si>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</si>
  <si>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</si>
  <si>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</si>
  <si>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</si>
  <si>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</si>
  <si>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</si>
  <si>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</si>
  <si>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</si>
  <si>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</si>
  <si>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</si>
  <si>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http://www.chapinero.gov.co/transparencia/presupuesto/estados-financieros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</si>
  <si>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</si>
  <si>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</si>
  <si>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</si>
  <si>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</si>
  <si>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</si>
  <si>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</si>
  <si>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</si>
  <si>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</si>
  <si>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</si>
  <si>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</si>
  <si>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</si>
  <si>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</si>
  <si>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</si>
  <si>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</si>
  <si>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</si>
  <si>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</si>
  <si>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</si>
  <si>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</si>
  <si>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</si>
  <si>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</si>
  <si>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</si>
  <si>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</si>
  <si>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</si>
  <si>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</si>
  <si>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</si>
  <si>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</si>
  <si>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</si>
  <si>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</si>
  <si>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</si>
  <si>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</si>
  <si>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</si>
  <si>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</si>
  <si>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</si>
  <si>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 xml:space="preserve">  notifica.judicial@gobiernobogota.gov.co</t>
  </si>
  <si>
    <t>http://www.gobiernobogota.gov.co/content/datos-abiertos</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</si>
  <si>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</si>
  <si>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</si>
  <si>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</si>
  <si>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</si>
  <si>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</si>
  <si>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</si>
  <si>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</si>
  <si>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 xml:space="preserve">Se actualiza información correspondiente al Plan Anticorrpción y de Atención al Ciudadano, El plan del Gasto Público, Plan de Austeridad 2021, Piga, Plan de Desarrollo </t>
  </si>
  <si>
    <t>http://www.chapinero.gov.co/transparencia/planeacion/programas-proyectos</t>
  </si>
  <si>
    <t>http://www.chapinero.gov.co/transparencia/planeacion/participacion-ciudadana</t>
  </si>
  <si>
    <t>Se actualiza la información suministrada por el área responsable</t>
  </si>
  <si>
    <t>http://www.chapinero.gov.co/transparencia/control/planes-mejoramiento</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</si>
  <si>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</si>
  <si>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</si>
  <si>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</si>
  <si>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http://www.chapinero.gov.co/tabla_archivos/informe-peticiones-quejas-reclamos-y-denuncias-2021</t>
  </si>
  <si>
    <t>http://www.chapinero.gov.co/content/informes-empalme-2021</t>
  </si>
  <si>
    <t>http://www.chapinero.gov.co/content/estructura-interna-alcaldia-local-chapinero</t>
  </si>
  <si>
    <t>Se actualizan los temas de las sección de transparencia sincronizada con las secciones de la página de Chapinero.</t>
  </si>
  <si>
    <t xml:space="preserve">No se generó cambios </t>
  </si>
  <si>
    <t>No se presentó actualización en esta sección</t>
  </si>
  <si>
    <t xml:space="preserve">Se actualiza información con la publicación </t>
  </si>
  <si>
    <t xml:space="preserve">SI/NO </t>
  </si>
  <si>
    <t>Vínculo sincronizado con el que se encuentra en la sección de transparencia</t>
  </si>
  <si>
    <t>Vínculo directo al portal de la Secretaría Distrital de Gobierno</t>
  </si>
  <si>
    <t>Vínculo en la sección de transparencia direccionado a la Secretaría Distrital de Gobierno</t>
  </si>
  <si>
    <t xml:space="preserve">
Esta sección se encuentra en diferentes dialectos.  DIALECTO EMBERA. , DIALECTO CREOLE. , DIALECTO ROMANÉS - GITANO. , DIALECTO KICHWA
No se ha generado actualización en este criterio.</t>
  </si>
  <si>
    <t>Información actualizada desde el  nviel central</t>
  </si>
  <si>
    <t>Se actualiza información relacionada con  RC de la Alcaldía Local y el vínculo directo a la formulación de políticas de la Secretaría Distriral de Gobierno</t>
  </si>
  <si>
    <t>Información al segundo trimestre de 2021.  Esta información es de competencia del nivel central.</t>
  </si>
  <si>
    <t>A la fecha se encuentran publicados vigencia  2021, esto depende directamente desde el nivel central.
Se actualiza vínculo en la sección de transparencia</t>
  </si>
  <si>
    <t>http://www.chapinero.gov.co/milocalidad/rendicion-cuentas-2021</t>
  </si>
  <si>
    <r>
      <rPr>
        <sz val="11"/>
        <color theme="10"/>
        <rFont val="Calibri"/>
        <family val="2"/>
      </rPr>
      <t>2021</t>
    </r>
    <r>
      <rPr>
        <u/>
        <sz val="11"/>
        <color theme="10"/>
        <rFont val="Calibri"/>
        <family val="2"/>
        <charset val="1"/>
      </rPr>
      <t xml:space="preserve">
https://www.gobiernobogota.gov.co/transparencia/control/informes-gestion-evaluacion-y-auditoria/informe-rendicion-la-cuenta-fiscal-24
</t>
    </r>
    <r>
      <rPr>
        <sz val="11"/>
        <color theme="10"/>
        <rFont val="Calibri"/>
        <family val="2"/>
      </rPr>
      <t>2022</t>
    </r>
    <r>
      <rPr>
        <u/>
        <sz val="11"/>
        <color theme="10"/>
        <rFont val="Calibri"/>
        <family val="2"/>
        <charset val="1"/>
      </rPr>
      <t xml:space="preserve">
https://www.gobiernobogota.gov.co/transparencia/control/informes-gestion-evaluacion-y-auditoria/informe-rendicion-la-cuenta-fiscal-26</t>
    </r>
  </si>
  <si>
    <t>http://www.chapinero.gov.co/transparencia/planeacion/metas-objetivos-indicadores
http://www.chapinero.gov.co/transparencia/presupuesto/general
http://www.chapinero.gov.co/content/balance-general-fondo-desarrollo-local-chapinero</t>
  </si>
  <si>
    <t>Seguimiento a la planeación, ejecución presupuestal de proyectos de inversión y resultado de indicadores.  Se crea herramienta en Power BI se acutualiza automáticamente.
http://www.chapinero.gov.co/content/balance-general-fondo-desarrollo-local-chapinero</t>
  </si>
  <si>
    <t>Vínculo directo a SECOP para la consulta de los PAA de la Entidad. Se actualiza vínculo</t>
  </si>
  <si>
    <t>https://community.secop.gov.co/Public/App/AnnualPurchasingPlanEditPublic/View?id=167127
http://www.chapinero.gov.co/transparencia/contratacion/plan-anual-adquisiciones/plan-anual-adquisiciones-secop</t>
  </si>
  <si>
    <t>http://www.chapinero.gov.co/tabla_archivos/esquema-publicacion-2022</t>
  </si>
  <si>
    <t>http://www.chapinero.gov.co/tabla_archivos/107-registro-publicacion-chapinero</t>
  </si>
  <si>
    <t>No generó cambios</t>
  </si>
  <si>
    <t>Se actualiza la sección de estructura interna de la alcaldía local de acuerdo con lo solicitado por la Ley.</t>
  </si>
  <si>
    <t>Se actualiza creando información para mujeres en el siguiente vínculo: http://www.chapinero.gov.co/content/informacion-mujeres#overlay-context=transparencia/instrumentos-gestion-informacion-publica/relacionados-informacion</t>
  </si>
  <si>
    <t>https://bogota.gov.co/infancia
información para mujeres: 
http://www.chapinero.gov.co/content/informacion-mujeres#overlay-context=transparencia/instrumentos-gestion-informacion-publica/relacionados-informacion</t>
  </si>
  <si>
    <t>Se publican las diferentes convocatorias genradas durante el cuarto  trimestre y se actualiza su estado de vigente a terminada, se dejan publicadas como evidencia de las publicaciones.</t>
  </si>
  <si>
    <t>Periodo de Actualización: Primer  Trimestre de 2023</t>
  </si>
  <si>
    <t>No se presentó actualización en esta sección para el primer trimestre de 2023</t>
  </si>
  <si>
    <t xml:space="preserve">Eventos registrados y actualizados periódicamente para el calendario </t>
  </si>
  <si>
    <t xml:space="preserve">Se actualiza la información  de MI LOCALIDAD correspondiente a los siguientes temas:  Conocienco mi localidad, disfrutando mi localidad, participación ciudadana, Infraestructura, en los medios, chapi te cuenta, chapinero es una nota, chapi civico, sabias que....
</t>
  </si>
  <si>
    <t>Se verifica que el vinculo directo a SIDEAP FUNCIONE: https://sideap.serviciocivil.gov.co/sideap/publico/directorio/buscar.xhtml;jsessionid=e02939fbcd3b74a99a10f6a69e09?cid=1&amp;jfwid=e02939fbcd3b74a99a10f6a69e09:0.   
se actualizó las direcciones de la inspección de policia de chapinero para el primer trimestre de 2023</t>
  </si>
  <si>
    <t>Se actualizó toda la sección de instancias de particiáción para el primer trimestre de 2023</t>
  </si>
  <si>
    <t>Publicado el presupuesto para el año fiscal 2023</t>
  </si>
  <si>
    <t>Actualizada a febrero 2023</t>
  </si>
  <si>
    <t>Se acutalizan las modificaciones al presupuesto para el primer  trimestre 2023</t>
  </si>
  <si>
    <t>Actualizado a diciembre   de 2022</t>
  </si>
  <si>
    <t xml:space="preserve">Se actualiza para la vigencia 2023
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2022
</t>
  </si>
  <si>
    <t>Se actualiza vinculo sincronizado con sección de transparencia actualizado a primer trimestre de 2023</t>
  </si>
  <si>
    <t>Información actualizada a vigencia 2023 con resultados e indicadores y seguimiento a la planeación al primer  trimestre de 2023</t>
  </si>
  <si>
    <t xml:space="preserve"> 
Actualización de vínculos en sección de transparencia a la vigencia 2023.</t>
  </si>
  <si>
    <t>Se actualiza información a diciembre 2022</t>
  </si>
  <si>
    <t>Se actualiza información a diciembre 2023</t>
  </si>
  <si>
    <t>Se acutaliza el vínculo a primer  trimestre de 2023</t>
  </si>
  <si>
    <t>Se han publicado las actualizaciones a vigencia 2023</t>
  </si>
  <si>
    <t>Se actualiza con información propia de la Alcaldía Local de Chapinero a primer   trimestre de 2023</t>
  </si>
  <si>
    <t>Actualizado a primer    trimestre de 2023, quedando sincronizado en su totalidad con la sección de Transparencia del sitio web de 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</si>
</sst>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
      <sz val="11"/>
      <color theme="10"/>
      <name val="Calibri"/>
      <family val="2"/>
    </font>
    <font>
      <sz val="8"/>
      <name val="Calibri"/>
      <family val="2"/>
      <charset val="1"/>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7" borderId="0" applyNumberFormat="0" applyBorder="0" applyAlignment="0" applyProtection="0"/>
  </cellStyleXfs>
  <cellXfs count="233">
    <xf numFmtId="0" fontId="0" fillId="0" borderId="0" xfId="0"/>
    <xf numFmtId="0" fontId="0" fillId="0" borderId="3" xfId="0" applyBorder="1" applyAlignment="1">
      <alignment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49" fontId="0" fillId="0" borderId="6"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3" fillId="0" borderId="3" xfId="1" applyFill="1" applyBorder="1" applyAlignment="1" applyProtection="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49" fontId="0" fillId="0" borderId="5" xfId="0" applyNumberFormat="1" applyBorder="1" applyAlignment="1">
      <alignment horizontal="center" vertical="center" wrapText="1"/>
    </xf>
    <xf numFmtId="0" fontId="0" fillId="0" borderId="8" xfId="0" applyBorder="1"/>
    <xf numFmtId="0" fontId="0" fillId="0" borderId="5" xfId="0" applyBorder="1"/>
    <xf numFmtId="0" fontId="0" fillId="0" borderId="0" xfId="0"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14" xfId="0"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1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0" fillId="3" borderId="3" xfId="0" applyFill="1" applyBorder="1" applyAlignment="1">
      <alignment horizontal="center"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0" fillId="2" borderId="6" xfId="0" applyFill="1" applyBorder="1" applyAlignment="1">
      <alignment horizontal="center" vertical="center"/>
    </xf>
    <xf numFmtId="0" fontId="2" fillId="6" borderId="3" xfId="0" applyFont="1" applyFill="1" applyBorder="1" applyAlignment="1">
      <alignment horizontal="center" vertical="center" wrapText="1"/>
    </xf>
    <xf numFmtId="0" fontId="3" fillId="0" borderId="0" xfId="1" applyFill="1" applyAlignment="1" applyProtection="1">
      <alignmen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6" fillId="4" borderId="3" xfId="1" applyFont="1" applyFill="1" applyBorder="1" applyAlignment="1" applyProtection="1">
      <alignmen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xf numFmtId="0" fontId="18" fillId="4" borderId="5"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4" fillId="4" borderId="3"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4" fillId="4" borderId="6" xfId="0" applyFont="1" applyFill="1" applyBorder="1" applyAlignment="1">
      <alignment vertical="center" wrapText="1"/>
    </xf>
    <xf numFmtId="0" fontId="4" fillId="4" borderId="5" xfId="0" applyFont="1" applyFill="1" applyBorder="1" applyAlignment="1">
      <alignmen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19" fillId="0" borderId="3" xfId="1" applyFont="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0" fillId="2" borderId="3" xfId="0" applyFill="1" applyBorder="1" applyAlignment="1">
      <alignment horizontal="center" vertical="center" wrapText="1"/>
    </xf>
    <xf numFmtId="0" fontId="4" fillId="0" borderId="6"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0" fillId="0" borderId="8" xfId="0"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4" fillId="4" borderId="8" xfId="0" applyFont="1" applyFill="1" applyBorder="1" applyAlignment="1">
      <alignmen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3" fillId="0" borderId="8" xfId="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3" xfId="0"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8" xfId="0" applyBorder="1"/>
    <xf numFmtId="0" fontId="0" fillId="0" borderId="5" xfId="0" applyBorder="1"/>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4" fillId="0" borderId="3" xfId="0" applyFont="1" applyBorder="1" applyAlignment="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419"/>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419"/>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419"/>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transparencia/organizacion/directorio-entidades" TargetMode="External"/><Relationship Id="rId18" Type="http://schemas.openxmlformats.org/officeDocument/2006/relationships/hyperlink" Target="http://www.chapinero.gov.co/content/informes-empalme-2021" TargetMode="External"/><Relationship Id="rId26" Type="http://schemas.openxmlformats.org/officeDocument/2006/relationships/hyperlink" Target="http://www.chapinero.gov.co/transparencia/instrumentos-gestion-informacion-publica/relacionados-la-informacion/108-costos" TargetMode="External"/><Relationship Id="rId39" Type="http://schemas.openxmlformats.org/officeDocument/2006/relationships/hyperlink" Target="http://www.gobiernobogota.gov.co/content/datos-abiertos" TargetMode="External"/><Relationship Id="rId21" Type="http://schemas.openxmlformats.org/officeDocument/2006/relationships/hyperlink" Target="http://www.chapinero.gov.co/transparencia/control/informacion-poblacion-vulnerable" TargetMode="External"/><Relationship Id="rId34" Type="http://schemas.openxmlformats.org/officeDocument/2006/relationships/hyperlink" Target="http://www.chapinero.gov.co/transparencia/informacion-interes/glosario" TargetMode="External"/><Relationship Id="rId42" Type="http://schemas.openxmlformats.org/officeDocument/2006/relationships/hyperlink" Target="http://www.chapinero.gov.co/transparencia/informacion-interes/convocatorias" TargetMode="External"/><Relationship Id="rId47" Type="http://schemas.openxmlformats.org/officeDocument/2006/relationships/hyperlink" Target="http://www.chapinero.gov.co/transparencia/planeacion/metas-objetivos-indicadores" TargetMode="External"/><Relationship Id="rId50" Type="http://schemas.openxmlformats.org/officeDocument/2006/relationships/hyperlink" Target="http://www.gobiernobogota.gov.co/transparencia/control/planes-mejoramiento" TargetMode="External"/><Relationship Id="rId55" Type="http://schemas.openxmlformats.org/officeDocument/2006/relationships/hyperlink" Target="http://www.chapinero.gov.co/tabla_archivos/esquema-publicacion-2022" TargetMode="External"/><Relationship Id="rId7" Type="http://schemas.openxmlformats.org/officeDocument/2006/relationships/hyperlink" Target="http://www.chapinero.gov.co/transparencia/informacion-interes/faqs" TargetMode="External"/><Relationship Id="rId12" Type="http://schemas.openxmlformats.org/officeDocument/2006/relationships/hyperlink" Target="http://gaia.gobiernobogota.gov.co/content/sistema-integrado-de-gesti%C3%B3n-sdg" TargetMode="External"/><Relationship Id="rId17" Type="http://schemas.openxmlformats.org/officeDocument/2006/relationships/hyperlink" Target="http://chapinero.gov.co/transparencia/planeacion/planes" TargetMode="External"/><Relationship Id="rId25" Type="http://schemas.openxmlformats.org/officeDocument/2006/relationships/hyperlink" Target="http://www.gobiernobogota.gov.co/transparencia/instrumentos-gestion-informacion-publica/gestion-documental/105-programa-gestion" TargetMode="External"/><Relationship Id="rId33" Type="http://schemas.openxmlformats.org/officeDocument/2006/relationships/hyperlink" Target="http://www.chapinero.gov.co/transparencia/atencion-ciudadano/sede-principal" TargetMode="External"/><Relationship Id="rId38" Type="http://schemas.openxmlformats.org/officeDocument/2006/relationships/hyperlink" Target="http://www.chapinero.gov.co/transparencia/atencion-ciudadano/sede-principal" TargetMode="External"/><Relationship Id="rId46" Type="http://schemas.openxmlformats.org/officeDocument/2006/relationships/hyperlink" Target="http://www.chapinero.gov.co/transparencia/planeacion/programas-proyecto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presupuesto/estados-financieros" TargetMode="External"/><Relationship Id="rId20" Type="http://schemas.openxmlformats.org/officeDocument/2006/relationships/hyperlink" Target="http://www.gobiernobogota.gov.co/transparencia/control/entes-control-vigilancia-sdg" TargetMode="External"/><Relationship Id="rId29" Type="http://schemas.openxmlformats.org/officeDocument/2006/relationships/hyperlink" Target="http://chapinero.gov.co/transparencia" TargetMode="External"/><Relationship Id="rId41" Type="http://schemas.openxmlformats.org/officeDocument/2006/relationships/hyperlink" Target="http://www.gobiernobogota.gov.co/transparencia/atencion-ciudadano/pol%C3%ADticas-seguridad-la-informaci%C3%B3n-y-protecci%C3%B3n-datos-pesonales" TargetMode="External"/><Relationship Id="rId54" Type="http://schemas.openxmlformats.org/officeDocument/2006/relationships/hyperlink" Target="https://community.secop.gov.co/Public/App/AnnualPurchasingPlanEditPublic/View?id=167127"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chapinero.gov.co/transparencia/informacion-interes/publicaciones" TargetMode="External"/><Relationship Id="rId11" Type="http://schemas.openxmlformats.org/officeDocument/2006/relationships/hyperlink" Target="http://www.chapinero.gov.co/transparencia/organizacion/funciones-y-deberes" TargetMode="External"/><Relationship Id="rId24" Type="http://schemas.openxmlformats.org/officeDocument/2006/relationships/hyperlink" Target="http://www.chapinero.gov.co/transparencia/contratacion/plan-anual-adquisiciones" TargetMode="External"/><Relationship Id="rId32" Type="http://schemas.openxmlformats.org/officeDocument/2006/relationships/hyperlink" Target="http://www.chapinero.gov.co/transparencia/atencion-ciudadano/sede-principal" TargetMode="External"/><Relationship Id="rId37" Type="http://schemas.openxmlformats.org/officeDocument/2006/relationships/hyperlink" Target="http://www.chapinero.gov.co/transparencia/instrumentos-gestion-informacion-publica/relacionados-la-informacion/103-indice" TargetMode="External"/><Relationship Id="rId40" Type="http://schemas.openxmlformats.org/officeDocument/2006/relationships/hyperlink" Target="https://datos.gov.co/browse?q=Secretar%C3%ADa%20Distrital%20de%20Gobierno&amp;sortBy=relevance" TargetMode="External"/><Relationship Id="rId45" Type="http://schemas.openxmlformats.org/officeDocument/2006/relationships/hyperlink" Target="http://www.chapinero.gov.co/tabla_archivos/modificaciones-al-presupuesto-chapinero-2021" TargetMode="External"/><Relationship Id="rId53" Type="http://schemas.openxmlformats.org/officeDocument/2006/relationships/hyperlink" Target="http://www.chapinero.gov.co/content/estructura-interna-alcaldia-local-chapinero" TargetMode="External"/><Relationship Id="rId58" Type="http://schemas.openxmlformats.org/officeDocument/2006/relationships/drawing" Target="../drawings/drawing1.xml"/><Relationship Id="rId5" Type="http://schemas.openxmlformats.org/officeDocument/2006/relationships/hyperlink" Target="http://www.chapinero.gov.co/transparencia/contratacion/ejecucion_contratos" TargetMode="External"/><Relationship Id="rId15" Type="http://schemas.openxmlformats.org/officeDocument/2006/relationships/hyperlink" Target="http://www.chapinero.gov.co/transparencia/presupuesto/ejecucion-presupuestal" TargetMode="External"/><Relationship Id="rId23" Type="http://schemas.openxmlformats.org/officeDocument/2006/relationships/hyperlink" Target="http://www.gobiernobogota.gov.co/transparencia/contratacion/manual_contrataciones" TargetMode="External"/><Relationship Id="rId28" Type="http://schemas.openxmlformats.org/officeDocument/2006/relationships/hyperlink" Target="http://www.chapinero.gov.co/transparencia/organizacion/directorio-agremiaciones-asociaciones-y-otros-grupos-interes" TargetMode="External"/><Relationship Id="rId36" Type="http://schemas.openxmlformats.org/officeDocument/2006/relationships/hyperlink" Target="http://www.chapinero.gov.co/transparencia/instrumentos-gestion-informacion-publica/relacionados-la-informacion/102-registro" TargetMode="External"/><Relationship Id="rId49" Type="http://schemas.openxmlformats.org/officeDocument/2006/relationships/hyperlink" Target="http://www.chapinero.gov.co/transparencia/control/planes-mejoramiento" TargetMode="External"/><Relationship Id="rId57" Type="http://schemas.openxmlformats.org/officeDocument/2006/relationships/printerSettings" Target="../printerSettings/printerSettings1.bin"/><Relationship Id="rId10" Type="http://schemas.openxmlformats.org/officeDocument/2006/relationships/hyperlink" Target="https://bogota.gov.co/infancia" TargetMode="External"/><Relationship Id="rId19" Type="http://schemas.openxmlformats.org/officeDocument/2006/relationships/hyperlink" Target="http://www.gobiernobogota.gov.co/transparencia/control/informes-gestion-evaluacion-auditoria-sdg" TargetMode="External"/><Relationship Id="rId31" Type="http://schemas.openxmlformats.org/officeDocument/2006/relationships/hyperlink" Target="http://www.chapinero.gov.co/govi-sdqs/crear" TargetMode="External"/><Relationship Id="rId44" Type="http://schemas.openxmlformats.org/officeDocument/2006/relationships/hyperlink" Target="http://www.chapinero.gov.co/content/estructura-organizacional-secretaria-distrital-gobierno" TargetMode="External"/><Relationship Id="rId52" Type="http://schemas.openxmlformats.org/officeDocument/2006/relationships/hyperlink" Target="http://www.chapinero.gov.co/tabla_archivos/informe-peticiones-quejas-reclamos-y-denuncias-2021"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chapinero.gov.co/calendario/month" TargetMode="External"/><Relationship Id="rId1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22" Type="http://schemas.openxmlformats.org/officeDocument/2006/relationships/hyperlink" Target="http://www.gobiernobogota.gov.co/transparencia/control/defensa-judicial" TargetMode="External"/><Relationship Id="rId27" Type="http://schemas.openxmlformats.org/officeDocument/2006/relationships/hyperlink" Target="http://www.gobiernobogota.gov.co/contenidos/tablas-retencion-documetal-la-secretaria-distriral-gobierno" TargetMode="External"/><Relationship Id="rId30" Type="http://schemas.openxmlformats.org/officeDocument/2006/relationships/hyperlink" Target="http://www.chapinero.gov.co/transparencia/planeacion/metas-objetivos-indicadores" TargetMode="External"/><Relationship Id="rId35" Type="http://schemas.openxmlformats.org/officeDocument/2006/relationships/hyperlink" Target="http://www.chapinero.gov.co/transparencia/tramites-servicios" TargetMode="External"/><Relationship Id="rId43" Type="http://schemas.openxmlformats.org/officeDocument/2006/relationships/hyperlink" Target="http://www.chapinero.gov.co/transparencia/informacion-interes/informacion-adicional" TargetMode="External"/><Relationship Id="rId48" Type="http://schemas.openxmlformats.org/officeDocument/2006/relationships/hyperlink" Target="http://www.chapinero.gov.co/transparencia/planeacion/participacion-ciudadana" TargetMode="External"/><Relationship Id="rId56" Type="http://schemas.openxmlformats.org/officeDocument/2006/relationships/hyperlink" Target="http://www.chapinero.gov.co/tabla_archivos/107-registro-publicacion-chapinero" TargetMode="External"/><Relationship Id="rId8" Type="http://schemas.openxmlformats.org/officeDocument/2006/relationships/hyperlink" Target="http://www.chapinero.gov.co/eventos-palabras-clave/noticias-chapinero" TargetMode="External"/><Relationship Id="rId51" Type="http://schemas.openxmlformats.org/officeDocument/2006/relationships/hyperlink" Target="http://www.chapinero.gov.co/content/plan-del-gasto-publico-alcaldia-local-chapinero" TargetMode="External"/><Relationship Id="rId3" Type="http://schemas.openxmlformats.org/officeDocument/2006/relationships/hyperlink" Target="http://www.gobiernobogota.gov.co/transparencia/control/reportes-control-interno-sgd"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0"/>
  <sheetViews>
    <sheetView showGridLines="0" tabSelected="1" topLeftCell="A174" zoomScale="85" zoomScaleNormal="85" workbookViewId="0">
      <selection activeCell="M180" sqref="M180"/>
    </sheetView>
  </sheetViews>
  <sheetFormatPr baseColWidth="10" defaultColWidth="9.140625" defaultRowHeight="15" x14ac:dyDescent="0.25"/>
  <cols>
    <col min="1" max="1" width="13.7109375" style="6" customWidth="1"/>
    <col min="2" max="2" width="18.85546875" style="22" customWidth="1"/>
    <col min="3" max="3" width="3.28515625" style="7"/>
    <col min="4" max="4" width="49.5703125" style="8" customWidth="1"/>
    <col min="5" max="5" width="31.28515625" style="9" hidden="1" customWidth="1"/>
    <col min="6" max="6" width="26.42578125" hidden="1" customWidth="1"/>
    <col min="7" max="7" width="51" style="42" customWidth="1"/>
    <col min="8" max="8" width="17.28515625" style="7" customWidth="1"/>
    <col min="9" max="9" width="1.28515625" style="7" hidden="1" customWidth="1"/>
    <col min="10" max="10" width="28" style="68" customWidth="1"/>
    <col min="11" max="11" width="18.42578125" style="6" bestFit="1" customWidth="1"/>
    <col min="12" max="12" width="0.140625" style="6" customWidth="1"/>
    <col min="13" max="13" width="68.5703125" style="120" customWidth="1"/>
    <col min="14" max="962" width="11.42578125"/>
  </cols>
  <sheetData>
    <row r="1" spans="1:17" ht="27.75" customHeight="1" x14ac:dyDescent="0.25">
      <c r="A1" s="156" t="s">
        <v>336</v>
      </c>
      <c r="B1" s="156"/>
      <c r="C1" s="156"/>
      <c r="D1" s="156"/>
      <c r="E1" s="156"/>
      <c r="F1" s="156"/>
      <c r="G1" s="156"/>
      <c r="H1" s="156"/>
      <c r="I1" s="156"/>
      <c r="J1" s="156"/>
      <c r="K1" s="156"/>
      <c r="L1" s="156"/>
      <c r="M1" s="156"/>
    </row>
    <row r="2" spans="1:17" ht="30" x14ac:dyDescent="0.25">
      <c r="A2" s="156" t="s">
        <v>380</v>
      </c>
      <c r="B2" s="156"/>
      <c r="C2" s="156"/>
      <c r="D2" s="156"/>
      <c r="E2" s="156"/>
      <c r="F2" s="156"/>
      <c r="G2" s="156"/>
      <c r="H2" s="156"/>
      <c r="I2" s="156"/>
      <c r="J2" s="156"/>
      <c r="K2" s="156"/>
      <c r="L2" s="156"/>
      <c r="M2" s="156"/>
    </row>
    <row r="3" spans="1:17" ht="26.25" x14ac:dyDescent="0.25">
      <c r="A3" s="157" t="s">
        <v>317</v>
      </c>
      <c r="B3" s="157"/>
      <c r="C3" s="157"/>
      <c r="D3" s="157"/>
      <c r="E3" s="158"/>
      <c r="F3" s="158"/>
      <c r="G3" s="157"/>
      <c r="H3" s="157"/>
      <c r="I3" s="158"/>
      <c r="J3" s="157"/>
      <c r="K3" s="157"/>
      <c r="L3" s="158"/>
      <c r="M3" s="157"/>
    </row>
    <row r="4" spans="1:17" ht="26.25" x14ac:dyDescent="0.25">
      <c r="A4" s="159" t="s">
        <v>480</v>
      </c>
      <c r="B4" s="159"/>
      <c r="C4" s="159"/>
      <c r="D4" s="159"/>
      <c r="E4" s="159"/>
      <c r="F4" s="159"/>
      <c r="G4" s="159"/>
      <c r="H4" s="159"/>
      <c r="I4" s="159"/>
      <c r="J4" s="159"/>
      <c r="K4" s="159"/>
      <c r="L4" s="159"/>
      <c r="M4" s="159"/>
    </row>
    <row r="5" spans="1:17" ht="30" customHeight="1" x14ac:dyDescent="0.25">
      <c r="A5" s="160" t="s">
        <v>356</v>
      </c>
      <c r="B5" s="215"/>
      <c r="C5" s="215"/>
      <c r="D5" s="215"/>
      <c r="E5" s="161"/>
      <c r="F5" s="44" t="s">
        <v>1</v>
      </c>
      <c r="G5" s="176" t="s">
        <v>338</v>
      </c>
      <c r="H5" s="176" t="s">
        <v>6</v>
      </c>
      <c r="I5" s="213" t="s">
        <v>7</v>
      </c>
      <c r="J5" s="176" t="s">
        <v>339</v>
      </c>
      <c r="K5" s="45" t="s">
        <v>299</v>
      </c>
      <c r="L5" s="103"/>
      <c r="M5" s="115" t="s">
        <v>337</v>
      </c>
    </row>
    <row r="6" spans="1:17" s="6" customFormat="1" ht="116.25" customHeight="1" x14ac:dyDescent="0.25">
      <c r="A6" s="45" t="s">
        <v>2</v>
      </c>
      <c r="B6" s="70"/>
      <c r="C6" s="160" t="s">
        <v>3</v>
      </c>
      <c r="D6" s="161"/>
      <c r="E6" s="44" t="s">
        <v>0</v>
      </c>
      <c r="F6" s="44"/>
      <c r="G6" s="177"/>
      <c r="H6" s="177"/>
      <c r="I6" s="214"/>
      <c r="J6" s="177"/>
      <c r="K6" s="160" t="s">
        <v>458</v>
      </c>
      <c r="L6" s="161"/>
      <c r="M6" s="115" t="s">
        <v>422</v>
      </c>
    </row>
    <row r="7" spans="1:17" ht="9.75" customHeight="1" x14ac:dyDescent="0.25">
      <c r="A7" s="28"/>
      <c r="B7" s="71"/>
      <c r="C7" s="29"/>
      <c r="D7" s="29"/>
      <c r="E7" s="30"/>
      <c r="F7" s="31"/>
      <c r="G7" s="31"/>
      <c r="H7" s="33"/>
      <c r="I7" s="33"/>
      <c r="J7" s="33"/>
      <c r="K7" s="28"/>
      <c r="L7" s="32"/>
      <c r="M7" s="121"/>
    </row>
    <row r="8" spans="1:17" ht="80.25" customHeight="1" x14ac:dyDescent="0.25">
      <c r="A8" s="217" t="s">
        <v>318</v>
      </c>
      <c r="B8" s="218"/>
      <c r="C8" s="218"/>
      <c r="D8" s="218"/>
      <c r="E8" s="219"/>
      <c r="F8" s="10" t="s">
        <v>8</v>
      </c>
      <c r="G8" s="65" t="s">
        <v>381</v>
      </c>
      <c r="H8" s="10" t="s">
        <v>367</v>
      </c>
      <c r="I8" s="132" t="s">
        <v>308</v>
      </c>
      <c r="J8" s="14"/>
      <c r="K8" s="46" t="s">
        <v>297</v>
      </c>
      <c r="L8" s="33">
        <f t="shared" ref="L8" si="0">IF(K8="Si",1,IF(K8="No",0,"error"))</f>
        <v>1</v>
      </c>
      <c r="M8" s="116" t="s">
        <v>454</v>
      </c>
    </row>
    <row r="9" spans="1:17" ht="45" customHeight="1" x14ac:dyDescent="0.25">
      <c r="A9" s="178" t="s">
        <v>357</v>
      </c>
      <c r="B9" s="132" t="s">
        <v>10</v>
      </c>
      <c r="C9" s="17" t="s">
        <v>11</v>
      </c>
      <c r="D9" s="1" t="s">
        <v>12</v>
      </c>
      <c r="E9" s="15" t="s">
        <v>13</v>
      </c>
      <c r="F9" s="196" t="s">
        <v>14</v>
      </c>
      <c r="G9" s="222" t="s">
        <v>410</v>
      </c>
      <c r="H9" s="151" t="s">
        <v>308</v>
      </c>
      <c r="I9" s="175"/>
      <c r="J9" s="69" t="s">
        <v>9</v>
      </c>
      <c r="K9" s="46" t="s">
        <v>297</v>
      </c>
      <c r="L9" s="33">
        <f t="shared" ref="L9" si="1">IF(K9="Si",1,IF(K9="No",0,"error"))</f>
        <v>1</v>
      </c>
      <c r="M9" s="127" t="s">
        <v>475</v>
      </c>
    </row>
    <row r="10" spans="1:17" ht="60.75" customHeight="1" x14ac:dyDescent="0.25">
      <c r="A10" s="179"/>
      <c r="B10" s="175"/>
      <c r="C10" s="17" t="s">
        <v>15</v>
      </c>
      <c r="D10" s="1" t="s">
        <v>16</v>
      </c>
      <c r="E10" s="15" t="s">
        <v>17</v>
      </c>
      <c r="F10" s="196"/>
      <c r="G10" s="222"/>
      <c r="H10" s="152"/>
      <c r="I10" s="175"/>
      <c r="J10" s="69" t="s">
        <v>281</v>
      </c>
      <c r="K10" s="46" t="s">
        <v>297</v>
      </c>
      <c r="L10" s="33">
        <f t="shared" ref="L10:L20" si="2">IF(K10="Si",1,IF(K10="No",0,"error"))</f>
        <v>1</v>
      </c>
      <c r="M10" s="128"/>
    </row>
    <row r="11" spans="1:17" ht="48.75" customHeight="1" x14ac:dyDescent="0.25">
      <c r="A11" s="179"/>
      <c r="B11" s="175"/>
      <c r="C11" s="17" t="s">
        <v>18</v>
      </c>
      <c r="D11" s="1" t="s">
        <v>19</v>
      </c>
      <c r="E11" s="15"/>
      <c r="F11" s="196"/>
      <c r="G11" s="223"/>
      <c r="H11" s="152"/>
      <c r="I11" s="175"/>
      <c r="J11" s="69" t="s">
        <v>9</v>
      </c>
      <c r="K11" s="46" t="s">
        <v>297</v>
      </c>
      <c r="L11" s="33">
        <f t="shared" si="2"/>
        <v>1</v>
      </c>
      <c r="M11" s="128"/>
    </row>
    <row r="12" spans="1:17" ht="54.75" customHeight="1" x14ac:dyDescent="0.25">
      <c r="A12" s="179"/>
      <c r="B12" s="175"/>
      <c r="C12" s="17" t="s">
        <v>20</v>
      </c>
      <c r="D12" s="1" t="s">
        <v>21</v>
      </c>
      <c r="E12" s="15" t="s">
        <v>22</v>
      </c>
      <c r="F12" s="196"/>
      <c r="G12" s="43" t="s">
        <v>410</v>
      </c>
      <c r="H12" s="152"/>
      <c r="I12" s="133"/>
      <c r="J12" s="69" t="s">
        <v>9</v>
      </c>
      <c r="K12" s="46" t="s">
        <v>297</v>
      </c>
      <c r="L12" s="33">
        <f t="shared" si="2"/>
        <v>1</v>
      </c>
      <c r="M12" s="129"/>
    </row>
    <row r="13" spans="1:17" ht="81" customHeight="1" x14ac:dyDescent="0.25">
      <c r="A13" s="179"/>
      <c r="B13" s="133"/>
      <c r="C13" s="17" t="s">
        <v>23</v>
      </c>
      <c r="D13" s="1" t="s">
        <v>24</v>
      </c>
      <c r="E13" s="15" t="s">
        <v>423</v>
      </c>
      <c r="F13" s="132" t="s">
        <v>14</v>
      </c>
      <c r="G13" s="43" t="s">
        <v>411</v>
      </c>
      <c r="H13" s="152"/>
      <c r="I13" s="132" t="s">
        <v>308</v>
      </c>
      <c r="J13" s="69" t="s">
        <v>9</v>
      </c>
      <c r="K13" s="46" t="s">
        <v>297</v>
      </c>
      <c r="L13" s="33">
        <f t="shared" si="2"/>
        <v>1</v>
      </c>
      <c r="M13" s="123" t="s">
        <v>455</v>
      </c>
      <c r="Q13">
        <f>2021-1943</f>
        <v>78</v>
      </c>
    </row>
    <row r="14" spans="1:17" ht="66.75" customHeight="1" x14ac:dyDescent="0.25">
      <c r="A14" s="179"/>
      <c r="B14" s="190" t="s">
        <v>25</v>
      </c>
      <c r="C14" s="17" t="s">
        <v>26</v>
      </c>
      <c r="D14" s="1" t="s">
        <v>27</v>
      </c>
      <c r="E14" s="15" t="s">
        <v>28</v>
      </c>
      <c r="F14" s="175"/>
      <c r="G14" s="34" t="s">
        <v>410</v>
      </c>
      <c r="H14" s="153"/>
      <c r="I14" s="211"/>
      <c r="J14" s="69" t="s">
        <v>9</v>
      </c>
      <c r="K14" s="46" t="s">
        <v>297</v>
      </c>
      <c r="L14" s="33">
        <f t="shared" si="2"/>
        <v>1</v>
      </c>
      <c r="M14" s="181" t="s">
        <v>476</v>
      </c>
    </row>
    <row r="15" spans="1:17" ht="66.75" customHeight="1" x14ac:dyDescent="0.25">
      <c r="A15" s="179"/>
      <c r="B15" s="191"/>
      <c r="C15" s="17" t="s">
        <v>26</v>
      </c>
      <c r="D15" s="1" t="s">
        <v>29</v>
      </c>
      <c r="E15" s="190" t="s">
        <v>30</v>
      </c>
      <c r="F15" s="175"/>
      <c r="G15" s="220" t="s">
        <v>453</v>
      </c>
      <c r="H15" s="1" t="s">
        <v>367</v>
      </c>
      <c r="I15" s="211"/>
      <c r="J15" s="1"/>
      <c r="K15" s="46" t="s">
        <v>297</v>
      </c>
      <c r="L15" s="33">
        <f t="shared" si="2"/>
        <v>1</v>
      </c>
      <c r="M15" s="182"/>
    </row>
    <row r="16" spans="1:17" ht="66.75" customHeight="1" x14ac:dyDescent="0.25">
      <c r="A16" s="179"/>
      <c r="B16" s="191"/>
      <c r="C16" s="17" t="s">
        <v>26</v>
      </c>
      <c r="D16" s="1" t="s">
        <v>31</v>
      </c>
      <c r="E16" s="131"/>
      <c r="F16" s="133"/>
      <c r="G16" s="221"/>
      <c r="H16" s="1" t="s">
        <v>367</v>
      </c>
      <c r="I16" s="212"/>
      <c r="J16" s="1"/>
      <c r="K16" s="46" t="s">
        <v>297</v>
      </c>
      <c r="L16" s="27">
        <f t="shared" si="2"/>
        <v>1</v>
      </c>
      <c r="M16" s="182"/>
    </row>
    <row r="17" spans="1:13" ht="92.25" customHeight="1" x14ac:dyDescent="0.25">
      <c r="A17" s="179"/>
      <c r="B17" s="131"/>
      <c r="C17" s="17" t="s">
        <v>26</v>
      </c>
      <c r="D17" s="1" t="s">
        <v>32</v>
      </c>
      <c r="E17" s="15" t="s">
        <v>33</v>
      </c>
      <c r="F17" s="132" t="s">
        <v>36</v>
      </c>
      <c r="G17" s="221"/>
      <c r="H17" s="1" t="s">
        <v>367</v>
      </c>
      <c r="I17" s="132" t="s">
        <v>312</v>
      </c>
      <c r="J17" s="1"/>
      <c r="K17" s="46" t="s">
        <v>297</v>
      </c>
      <c r="L17" s="46">
        <f t="shared" si="2"/>
        <v>1</v>
      </c>
      <c r="M17" s="183"/>
    </row>
    <row r="18" spans="1:13" ht="70.5" customHeight="1" x14ac:dyDescent="0.25">
      <c r="A18" s="179"/>
      <c r="B18" s="190" t="s">
        <v>34</v>
      </c>
      <c r="C18" s="17" t="s">
        <v>26</v>
      </c>
      <c r="D18" s="1" t="s">
        <v>35</v>
      </c>
      <c r="E18" s="15"/>
      <c r="F18" s="175"/>
      <c r="G18" s="130" t="s">
        <v>434</v>
      </c>
      <c r="H18" s="151" t="s">
        <v>311</v>
      </c>
      <c r="I18" s="175"/>
      <c r="J18" s="76" t="s">
        <v>9</v>
      </c>
      <c r="K18" s="46" t="s">
        <v>298</v>
      </c>
      <c r="L18" s="46">
        <f t="shared" si="2"/>
        <v>1</v>
      </c>
      <c r="M18" s="186" t="s">
        <v>459</v>
      </c>
    </row>
    <row r="19" spans="1:13" ht="72" customHeight="1" x14ac:dyDescent="0.25">
      <c r="A19" s="179"/>
      <c r="B19" s="191"/>
      <c r="C19" s="17" t="s">
        <v>26</v>
      </c>
      <c r="D19" s="1" t="s">
        <v>37</v>
      </c>
      <c r="E19" s="1"/>
      <c r="F19" s="175"/>
      <c r="G19" s="150"/>
      <c r="H19" s="152"/>
      <c r="I19" s="175"/>
      <c r="J19" s="69" t="s">
        <v>9</v>
      </c>
      <c r="K19" s="46" t="s">
        <v>298</v>
      </c>
      <c r="L19" s="46">
        <f t="shared" si="2"/>
        <v>1</v>
      </c>
      <c r="M19" s="186"/>
    </row>
    <row r="20" spans="1:13" ht="60.75" customHeight="1" x14ac:dyDescent="0.25">
      <c r="A20" s="179"/>
      <c r="B20" s="191"/>
      <c r="C20" s="17" t="s">
        <v>26</v>
      </c>
      <c r="D20" s="1" t="s">
        <v>38</v>
      </c>
      <c r="E20" s="1"/>
      <c r="F20" s="133"/>
      <c r="G20" s="150"/>
      <c r="H20" s="152"/>
      <c r="I20" s="133"/>
      <c r="J20" s="69" t="s">
        <v>9</v>
      </c>
      <c r="K20" s="46" t="s">
        <v>298</v>
      </c>
      <c r="L20" s="46">
        <f t="shared" si="2"/>
        <v>1</v>
      </c>
      <c r="M20" s="186"/>
    </row>
    <row r="21" spans="1:13" ht="162" customHeight="1" x14ac:dyDescent="0.25">
      <c r="A21" s="179"/>
      <c r="B21" s="131"/>
      <c r="C21" s="17" t="s">
        <v>26</v>
      </c>
      <c r="D21" s="1" t="s">
        <v>39</v>
      </c>
      <c r="E21" s="1"/>
      <c r="F21" s="13" t="s">
        <v>42</v>
      </c>
      <c r="G21" s="141"/>
      <c r="H21" s="153"/>
      <c r="I21" s="13" t="s">
        <v>320</v>
      </c>
      <c r="J21" s="69" t="s">
        <v>9</v>
      </c>
      <c r="K21" s="46" t="s">
        <v>298</v>
      </c>
      <c r="L21" s="27">
        <f>IF(K21="Si",1,IF(K21="No",0,"error"))</f>
        <v>1</v>
      </c>
      <c r="M21" s="135"/>
    </row>
    <row r="22" spans="1:13" ht="131.25" customHeight="1" x14ac:dyDescent="0.25">
      <c r="A22" s="180"/>
      <c r="B22" s="21" t="s">
        <v>40</v>
      </c>
      <c r="C22" s="16" t="s">
        <v>26</v>
      </c>
      <c r="D22" s="21" t="s">
        <v>41</v>
      </c>
      <c r="E22" s="21" t="s">
        <v>424</v>
      </c>
      <c r="F22" s="132" t="s">
        <v>46</v>
      </c>
      <c r="G22" s="25" t="s">
        <v>437</v>
      </c>
      <c r="H22" s="69" t="s">
        <v>340</v>
      </c>
      <c r="I22" s="14" t="s">
        <v>321</v>
      </c>
      <c r="J22" s="69" t="s">
        <v>9</v>
      </c>
      <c r="K22" s="46" t="s">
        <v>298</v>
      </c>
      <c r="L22" s="27">
        <f t="shared" ref="L22:L29" si="3">IF(K22="Si",1,IF(K22="No",0,"error"))</f>
        <v>1</v>
      </c>
      <c r="M22" s="117" t="s">
        <v>460</v>
      </c>
    </row>
    <row r="23" spans="1:13" ht="89.25" customHeight="1" x14ac:dyDescent="0.25">
      <c r="A23" s="178" t="s">
        <v>358</v>
      </c>
      <c r="B23" s="190" t="s">
        <v>43</v>
      </c>
      <c r="C23" s="17" t="s">
        <v>26</v>
      </c>
      <c r="D23" s="1" t="s">
        <v>44</v>
      </c>
      <c r="E23" s="190" t="s">
        <v>45</v>
      </c>
      <c r="F23" s="133"/>
      <c r="G23" s="34" t="s">
        <v>435</v>
      </c>
      <c r="H23" s="69" t="s">
        <v>340</v>
      </c>
      <c r="I23" s="14" t="s">
        <v>321</v>
      </c>
      <c r="J23" s="69" t="s">
        <v>9</v>
      </c>
      <c r="K23" s="46" t="s">
        <v>298</v>
      </c>
      <c r="L23" s="27">
        <f t="shared" si="3"/>
        <v>1</v>
      </c>
      <c r="M23" s="117" t="s">
        <v>461</v>
      </c>
    </row>
    <row r="24" spans="1:13" ht="267" customHeight="1" x14ac:dyDescent="0.25">
      <c r="A24" s="179"/>
      <c r="B24" s="131"/>
      <c r="C24" s="17" t="s">
        <v>26</v>
      </c>
      <c r="D24" s="17" t="s">
        <v>47</v>
      </c>
      <c r="E24" s="131"/>
      <c r="F24" s="3"/>
      <c r="G24" s="25" t="s">
        <v>436</v>
      </c>
      <c r="H24" s="69" t="s">
        <v>323</v>
      </c>
      <c r="I24" s="14" t="s">
        <v>306</v>
      </c>
      <c r="J24" s="69" t="s">
        <v>9</v>
      </c>
      <c r="K24" s="46" t="s">
        <v>298</v>
      </c>
      <c r="L24" s="27">
        <f t="shared" si="3"/>
        <v>1</v>
      </c>
      <c r="M24" s="109" t="s">
        <v>456</v>
      </c>
    </row>
    <row r="25" spans="1:13" ht="110.25" customHeight="1" x14ac:dyDescent="0.25">
      <c r="A25" s="179"/>
      <c r="B25" s="15" t="s">
        <v>48</v>
      </c>
      <c r="C25" s="17" t="s">
        <v>26</v>
      </c>
      <c r="D25" s="1" t="s">
        <v>49</v>
      </c>
      <c r="E25" s="15" t="s">
        <v>50</v>
      </c>
      <c r="F25" s="1"/>
      <c r="G25" s="43" t="s">
        <v>382</v>
      </c>
      <c r="H25" s="14" t="s">
        <v>368</v>
      </c>
      <c r="I25" s="14" t="s">
        <v>306</v>
      </c>
      <c r="J25" s="14"/>
      <c r="K25" s="46" t="s">
        <v>297</v>
      </c>
      <c r="L25" s="33">
        <f t="shared" si="3"/>
        <v>1</v>
      </c>
      <c r="M25" s="110" t="s">
        <v>481</v>
      </c>
    </row>
    <row r="26" spans="1:13" ht="180" customHeight="1" x14ac:dyDescent="0.25">
      <c r="A26" s="179"/>
      <c r="B26" s="15" t="s">
        <v>51</v>
      </c>
      <c r="C26" s="17" t="s">
        <v>26</v>
      </c>
      <c r="D26" s="1" t="s">
        <v>52</v>
      </c>
      <c r="E26" s="15"/>
      <c r="F26" s="14"/>
      <c r="G26" s="106" t="s">
        <v>438</v>
      </c>
      <c r="H26" s="14" t="s">
        <v>367</v>
      </c>
      <c r="I26" s="14" t="s">
        <v>321</v>
      </c>
      <c r="J26" s="14"/>
      <c r="K26" s="46" t="s">
        <v>298</v>
      </c>
      <c r="L26" s="33">
        <f t="shared" si="3"/>
        <v>1</v>
      </c>
      <c r="M26" s="116" t="s">
        <v>479</v>
      </c>
    </row>
    <row r="27" spans="1:13" ht="409.5" x14ac:dyDescent="0.25">
      <c r="A27" s="179"/>
      <c r="B27" s="15" t="s">
        <v>53</v>
      </c>
      <c r="C27" s="17" t="s">
        <v>26</v>
      </c>
      <c r="D27" s="1" t="s">
        <v>54</v>
      </c>
      <c r="E27" s="15" t="s">
        <v>55</v>
      </c>
      <c r="F27" s="1"/>
      <c r="G27" s="23" t="s">
        <v>383</v>
      </c>
      <c r="H27" s="69" t="s">
        <v>308</v>
      </c>
      <c r="I27" s="14" t="s">
        <v>321</v>
      </c>
      <c r="J27" s="69" t="s">
        <v>9</v>
      </c>
      <c r="K27" s="46" t="s">
        <v>298</v>
      </c>
      <c r="L27" s="27">
        <f t="shared" si="3"/>
        <v>1</v>
      </c>
      <c r="M27" s="118" t="s">
        <v>462</v>
      </c>
    </row>
    <row r="28" spans="1:13" ht="79.5" customHeight="1" x14ac:dyDescent="0.25">
      <c r="A28" s="179"/>
      <c r="B28" s="15" t="s">
        <v>56</v>
      </c>
      <c r="C28" s="17" t="s">
        <v>26</v>
      </c>
      <c r="D28" s="1" t="s">
        <v>57</v>
      </c>
      <c r="E28" s="15"/>
      <c r="F28" s="1"/>
      <c r="G28" s="43" t="s">
        <v>412</v>
      </c>
      <c r="H28" s="69" t="s">
        <v>324</v>
      </c>
      <c r="I28" s="14" t="s">
        <v>306</v>
      </c>
      <c r="J28" s="69" t="s">
        <v>9</v>
      </c>
      <c r="K28" s="46" t="s">
        <v>298</v>
      </c>
      <c r="L28" s="27">
        <f t="shared" si="3"/>
        <v>1</v>
      </c>
      <c r="M28" s="119" t="s">
        <v>384</v>
      </c>
    </row>
    <row r="29" spans="1:13" ht="177" customHeight="1" x14ac:dyDescent="0.25">
      <c r="A29" s="179"/>
      <c r="B29" s="15" t="s">
        <v>58</v>
      </c>
      <c r="C29" s="17" t="s">
        <v>26</v>
      </c>
      <c r="D29" s="1" t="s">
        <v>59</v>
      </c>
      <c r="E29" s="15"/>
      <c r="F29" s="1"/>
      <c r="G29" s="43" t="s">
        <v>385</v>
      </c>
      <c r="H29" s="14" t="s">
        <v>369</v>
      </c>
      <c r="I29" s="14" t="s">
        <v>306</v>
      </c>
      <c r="J29" s="14"/>
      <c r="K29" s="46" t="s">
        <v>298</v>
      </c>
      <c r="L29" s="27">
        <f t="shared" si="3"/>
        <v>1</v>
      </c>
      <c r="M29" s="117" t="s">
        <v>386</v>
      </c>
    </row>
    <row r="30" spans="1:13" ht="409.5" x14ac:dyDescent="0.25">
      <c r="A30" s="179"/>
      <c r="B30" s="15" t="s">
        <v>60</v>
      </c>
      <c r="C30" s="17" t="s">
        <v>26</v>
      </c>
      <c r="D30" s="1" t="s">
        <v>61</v>
      </c>
      <c r="E30" s="37"/>
      <c r="F30" s="35" t="s">
        <v>64</v>
      </c>
      <c r="G30" s="34" t="s">
        <v>387</v>
      </c>
      <c r="H30" s="14" t="s">
        <v>369</v>
      </c>
      <c r="I30" s="14" t="s">
        <v>306</v>
      </c>
      <c r="J30" s="89"/>
      <c r="K30" s="46" t="s">
        <v>298</v>
      </c>
      <c r="L30" s="27">
        <f>IF(K30="Si",1,IF(K30="No",0,"error"))</f>
        <v>1</v>
      </c>
      <c r="M30" s="117" t="s">
        <v>482</v>
      </c>
    </row>
    <row r="31" spans="1:13" ht="409.5" x14ac:dyDescent="0.25">
      <c r="A31" s="179"/>
      <c r="B31" s="15" t="s">
        <v>62</v>
      </c>
      <c r="C31" s="17" t="s">
        <v>26</v>
      </c>
      <c r="D31" s="1" t="s">
        <v>63</v>
      </c>
      <c r="E31" s="15"/>
      <c r="F31" s="14" t="s">
        <v>68</v>
      </c>
      <c r="G31" s="25" t="s">
        <v>478</v>
      </c>
      <c r="H31" s="69" t="s">
        <v>313</v>
      </c>
      <c r="I31" s="14" t="s">
        <v>306</v>
      </c>
      <c r="J31" s="69" t="s">
        <v>9</v>
      </c>
      <c r="K31" s="46" t="s">
        <v>298</v>
      </c>
      <c r="L31" s="27">
        <f t="shared" ref="L31:L35" si="4">IF(K31="Si",1,IF(K31="No",0,"error"))</f>
        <v>1</v>
      </c>
      <c r="M31" s="119" t="s">
        <v>477</v>
      </c>
    </row>
    <row r="32" spans="1:13" ht="169.5" customHeight="1" x14ac:dyDescent="0.25">
      <c r="A32" s="180"/>
      <c r="B32" s="15" t="s">
        <v>65</v>
      </c>
      <c r="C32" s="17" t="s">
        <v>26</v>
      </c>
      <c r="D32" s="1" t="s">
        <v>66</v>
      </c>
      <c r="E32" s="15" t="s">
        <v>67</v>
      </c>
      <c r="F32" s="14"/>
      <c r="G32" s="43" t="s">
        <v>440</v>
      </c>
      <c r="H32" s="69" t="s">
        <v>304</v>
      </c>
      <c r="I32" s="14" t="s">
        <v>304</v>
      </c>
      <c r="J32" s="69" t="s">
        <v>9</v>
      </c>
      <c r="K32" s="46" t="s">
        <v>297</v>
      </c>
      <c r="L32" s="27">
        <f t="shared" si="4"/>
        <v>1</v>
      </c>
      <c r="M32" s="117" t="s">
        <v>483</v>
      </c>
    </row>
    <row r="33" spans="1:13" ht="120" customHeight="1" x14ac:dyDescent="0.25">
      <c r="A33" s="178" t="s">
        <v>359</v>
      </c>
      <c r="B33" s="15" t="s">
        <v>69</v>
      </c>
      <c r="C33" s="17" t="s">
        <v>26</v>
      </c>
      <c r="D33" s="1" t="s">
        <v>70</v>
      </c>
      <c r="E33" s="15"/>
      <c r="F33" s="14" t="s">
        <v>14</v>
      </c>
      <c r="G33" s="43" t="s">
        <v>388</v>
      </c>
      <c r="H33" s="69" t="s">
        <v>325</v>
      </c>
      <c r="I33" s="14" t="s">
        <v>321</v>
      </c>
      <c r="J33" s="69" t="s">
        <v>9</v>
      </c>
      <c r="K33" s="46" t="s">
        <v>298</v>
      </c>
      <c r="L33" s="27">
        <f t="shared" si="4"/>
        <v>1</v>
      </c>
      <c r="M33" s="119" t="s">
        <v>391</v>
      </c>
    </row>
    <row r="34" spans="1:13" ht="99" customHeight="1" x14ac:dyDescent="0.25">
      <c r="A34" s="179"/>
      <c r="B34" s="15" t="s">
        <v>71</v>
      </c>
      <c r="C34" s="17" t="s">
        <v>26</v>
      </c>
      <c r="D34" s="1" t="s">
        <v>72</v>
      </c>
      <c r="E34" s="15"/>
      <c r="F34" s="14" t="s">
        <v>75</v>
      </c>
      <c r="G34" s="25" t="s">
        <v>390</v>
      </c>
      <c r="H34" s="69" t="s">
        <v>304</v>
      </c>
      <c r="I34" s="14" t="s">
        <v>304</v>
      </c>
      <c r="J34" s="69" t="s">
        <v>9</v>
      </c>
      <c r="K34" s="46" t="s">
        <v>298</v>
      </c>
      <c r="L34" s="27">
        <f t="shared" si="4"/>
        <v>1</v>
      </c>
      <c r="M34" s="119" t="s">
        <v>389</v>
      </c>
    </row>
    <row r="35" spans="1:13" ht="114" customHeight="1" x14ac:dyDescent="0.25">
      <c r="A35" s="179"/>
      <c r="B35" s="15" t="s">
        <v>73</v>
      </c>
      <c r="C35" s="17" t="s">
        <v>26</v>
      </c>
      <c r="D35" s="1" t="s">
        <v>74</v>
      </c>
      <c r="E35" s="15"/>
      <c r="F35" s="1" t="s">
        <v>14</v>
      </c>
      <c r="G35" s="43" t="s">
        <v>315</v>
      </c>
      <c r="H35" s="99" t="s">
        <v>342</v>
      </c>
      <c r="I35" s="1" t="s">
        <v>326</v>
      </c>
      <c r="J35" s="69" t="s">
        <v>9</v>
      </c>
      <c r="K35" s="46" t="s">
        <v>298</v>
      </c>
      <c r="L35" s="27">
        <f t="shared" si="4"/>
        <v>1</v>
      </c>
      <c r="M35" s="119" t="s">
        <v>392</v>
      </c>
    </row>
    <row r="36" spans="1:13" ht="57" customHeight="1" x14ac:dyDescent="0.25">
      <c r="A36" s="179"/>
      <c r="B36" s="132" t="s">
        <v>76</v>
      </c>
      <c r="C36" s="17" t="s">
        <v>26</v>
      </c>
      <c r="D36" s="1" t="s">
        <v>77</v>
      </c>
      <c r="E36" s="11" t="s">
        <v>78</v>
      </c>
      <c r="F36" s="61"/>
      <c r="G36" s="130" t="s">
        <v>430</v>
      </c>
      <c r="H36" s="165" t="s">
        <v>341</v>
      </c>
      <c r="I36" s="40"/>
      <c r="J36" s="74" t="s">
        <v>9</v>
      </c>
      <c r="K36" s="48"/>
      <c r="L36" s="27"/>
      <c r="M36" s="134" t="s">
        <v>439</v>
      </c>
    </row>
    <row r="37" spans="1:13" ht="63" customHeight="1" x14ac:dyDescent="0.25">
      <c r="A37" s="179"/>
      <c r="B37" s="175"/>
      <c r="C37" s="17" t="s">
        <v>26</v>
      </c>
      <c r="D37" s="1" t="s">
        <v>79</v>
      </c>
      <c r="E37" s="11"/>
      <c r="F37" s="12"/>
      <c r="G37" s="150"/>
      <c r="H37" s="165"/>
      <c r="I37" s="41"/>
      <c r="J37" s="69" t="s">
        <v>9</v>
      </c>
      <c r="K37" s="46" t="s">
        <v>298</v>
      </c>
      <c r="L37" s="27">
        <f t="shared" ref="L37:L38" si="5">IF(K37="Si",1,IF(K37="No",0,"error"))</f>
        <v>1</v>
      </c>
      <c r="M37" s="186"/>
    </row>
    <row r="38" spans="1:13" ht="60" customHeight="1" x14ac:dyDescent="0.25">
      <c r="A38" s="179"/>
      <c r="B38" s="133"/>
      <c r="C38" s="17" t="s">
        <v>26</v>
      </c>
      <c r="D38" s="1" t="s">
        <v>80</v>
      </c>
      <c r="E38" s="12"/>
      <c r="F38" s="10" t="s">
        <v>83</v>
      </c>
      <c r="G38" s="141"/>
      <c r="H38" s="165"/>
      <c r="I38" s="10" t="s">
        <v>321</v>
      </c>
      <c r="J38" s="69" t="s">
        <v>9</v>
      </c>
      <c r="K38" s="46" t="s">
        <v>298</v>
      </c>
      <c r="L38" s="46">
        <f t="shared" si="5"/>
        <v>1</v>
      </c>
      <c r="M38" s="135"/>
    </row>
    <row r="39" spans="1:13" ht="30" customHeight="1" x14ac:dyDescent="0.25">
      <c r="A39" s="179"/>
      <c r="B39" s="132" t="s">
        <v>81</v>
      </c>
      <c r="C39" s="14" t="s">
        <v>26</v>
      </c>
      <c r="D39" s="15" t="s">
        <v>82</v>
      </c>
      <c r="E39" s="10" t="s">
        <v>425</v>
      </c>
      <c r="F39" s="11"/>
      <c r="G39" s="130" t="s">
        <v>393</v>
      </c>
      <c r="H39" s="151" t="s">
        <v>343</v>
      </c>
      <c r="I39" s="40"/>
      <c r="J39" s="75" t="s">
        <v>9</v>
      </c>
      <c r="K39" s="46" t="s">
        <v>298</v>
      </c>
      <c r="L39" s="46">
        <v>1</v>
      </c>
      <c r="M39" s="127" t="s">
        <v>484</v>
      </c>
    </row>
    <row r="40" spans="1:13" ht="30" customHeight="1" x14ac:dyDescent="0.25">
      <c r="A40" s="179"/>
      <c r="B40" s="175"/>
      <c r="C40" s="14" t="s">
        <v>26</v>
      </c>
      <c r="D40" s="15" t="s">
        <v>84</v>
      </c>
      <c r="E40" s="11"/>
      <c r="F40" s="11"/>
      <c r="G40" s="150"/>
      <c r="H40" s="152"/>
      <c r="I40" s="40"/>
      <c r="J40" s="76" t="s">
        <v>9</v>
      </c>
      <c r="K40" s="46" t="s">
        <v>298</v>
      </c>
      <c r="L40" s="46">
        <f t="shared" ref="L40:L53" si="6">IF(K40="Si",1,IF(K40="No",0,"error"))</f>
        <v>1</v>
      </c>
      <c r="M40" s="128"/>
    </row>
    <row r="41" spans="1:13" ht="15" customHeight="1" x14ac:dyDescent="0.25">
      <c r="A41" s="179"/>
      <c r="B41" s="175"/>
      <c r="C41" s="14" t="s">
        <v>11</v>
      </c>
      <c r="D41" s="15" t="s">
        <v>85</v>
      </c>
      <c r="E41" s="11"/>
      <c r="F41" s="11"/>
      <c r="G41" s="150"/>
      <c r="H41" s="152"/>
      <c r="I41" s="40"/>
      <c r="J41" s="69" t="s">
        <v>9</v>
      </c>
      <c r="K41" s="46" t="s">
        <v>298</v>
      </c>
      <c r="L41" s="46">
        <f t="shared" si="6"/>
        <v>1</v>
      </c>
      <c r="M41" s="128"/>
    </row>
    <row r="42" spans="1:13" ht="30" customHeight="1" x14ac:dyDescent="0.25">
      <c r="A42" s="179"/>
      <c r="B42" s="175"/>
      <c r="C42" s="14" t="s">
        <v>15</v>
      </c>
      <c r="D42" s="15" t="s">
        <v>86</v>
      </c>
      <c r="E42" s="11"/>
      <c r="F42" s="11"/>
      <c r="G42" s="150"/>
      <c r="H42" s="152"/>
      <c r="I42" s="40"/>
      <c r="J42" s="69" t="s">
        <v>9</v>
      </c>
      <c r="K42" s="46" t="s">
        <v>298</v>
      </c>
      <c r="L42" s="46">
        <f t="shared" si="6"/>
        <v>1</v>
      </c>
      <c r="M42" s="128"/>
    </row>
    <row r="43" spans="1:13" ht="30" customHeight="1" x14ac:dyDescent="0.25">
      <c r="A43" s="179"/>
      <c r="B43" s="175"/>
      <c r="C43" s="14" t="s">
        <v>18</v>
      </c>
      <c r="D43" s="15" t="s">
        <v>87</v>
      </c>
      <c r="E43" s="11"/>
      <c r="F43" s="11"/>
      <c r="G43" s="150"/>
      <c r="H43" s="152"/>
      <c r="I43" s="40"/>
      <c r="J43" s="69" t="s">
        <v>9</v>
      </c>
      <c r="K43" s="46" t="s">
        <v>298</v>
      </c>
      <c r="L43" s="46">
        <f t="shared" si="6"/>
        <v>1</v>
      </c>
      <c r="M43" s="128"/>
    </row>
    <row r="44" spans="1:13" ht="82.5" customHeight="1" x14ac:dyDescent="0.25">
      <c r="A44" s="179"/>
      <c r="B44" s="175"/>
      <c r="C44" s="14" t="s">
        <v>20</v>
      </c>
      <c r="D44" s="15" t="s">
        <v>88</v>
      </c>
      <c r="E44" s="11"/>
      <c r="F44" s="11"/>
      <c r="G44" s="150"/>
      <c r="H44" s="152"/>
      <c r="I44" s="40"/>
      <c r="J44" s="69" t="s">
        <v>9</v>
      </c>
      <c r="K44" s="46" t="s">
        <v>298</v>
      </c>
      <c r="L44" s="46">
        <f t="shared" si="6"/>
        <v>1</v>
      </c>
      <c r="M44" s="128"/>
    </row>
    <row r="45" spans="1:13" ht="30" customHeight="1" x14ac:dyDescent="0.25">
      <c r="A45" s="179"/>
      <c r="B45" s="175"/>
      <c r="C45" s="14" t="s">
        <v>23</v>
      </c>
      <c r="D45" s="15" t="s">
        <v>89</v>
      </c>
      <c r="E45" s="11"/>
      <c r="F45" s="11"/>
      <c r="G45" s="150"/>
      <c r="H45" s="152"/>
      <c r="I45" s="40"/>
      <c r="J45" s="69" t="s">
        <v>9</v>
      </c>
      <c r="K45" s="46" t="s">
        <v>298</v>
      </c>
      <c r="L45" s="46">
        <f t="shared" si="6"/>
        <v>1</v>
      </c>
      <c r="M45" s="128"/>
    </row>
    <row r="46" spans="1:13" ht="15" customHeight="1" x14ac:dyDescent="0.25">
      <c r="A46" s="179"/>
      <c r="B46" s="175"/>
      <c r="C46" s="14" t="s">
        <v>90</v>
      </c>
      <c r="D46" s="15" t="s">
        <v>91</v>
      </c>
      <c r="E46" s="11"/>
      <c r="F46" s="11"/>
      <c r="G46" s="150"/>
      <c r="H46" s="152"/>
      <c r="I46" s="40"/>
      <c r="J46" s="69" t="s">
        <v>9</v>
      </c>
      <c r="K46" s="46" t="s">
        <v>298</v>
      </c>
      <c r="L46" s="46">
        <f t="shared" si="6"/>
        <v>1</v>
      </c>
      <c r="M46" s="128"/>
    </row>
    <row r="47" spans="1:13" ht="30" customHeight="1" x14ac:dyDescent="0.25">
      <c r="A47" s="179"/>
      <c r="B47" s="175"/>
      <c r="C47" s="14" t="s">
        <v>92</v>
      </c>
      <c r="D47" s="15" t="s">
        <v>93</v>
      </c>
      <c r="E47" s="11"/>
      <c r="F47" s="11"/>
      <c r="G47" s="150"/>
      <c r="H47" s="152"/>
      <c r="I47" s="40"/>
      <c r="J47" s="69" t="s">
        <v>9</v>
      </c>
      <c r="K47" s="46" t="s">
        <v>298</v>
      </c>
      <c r="L47" s="46">
        <f t="shared" si="6"/>
        <v>1</v>
      </c>
      <c r="M47" s="128"/>
    </row>
    <row r="48" spans="1:13" ht="30" customHeight="1" x14ac:dyDescent="0.25">
      <c r="A48" s="179"/>
      <c r="B48" s="175"/>
      <c r="C48" s="14" t="s">
        <v>94</v>
      </c>
      <c r="D48" s="15" t="s">
        <v>95</v>
      </c>
      <c r="E48" s="11"/>
      <c r="F48" s="11"/>
      <c r="G48" s="150"/>
      <c r="H48" s="152"/>
      <c r="I48" s="40"/>
      <c r="J48" s="69" t="s">
        <v>9</v>
      </c>
      <c r="K48" s="46" t="s">
        <v>298</v>
      </c>
      <c r="L48" s="46">
        <f t="shared" si="6"/>
        <v>1</v>
      </c>
      <c r="M48" s="128"/>
    </row>
    <row r="49" spans="1:13" ht="91.5" customHeight="1" x14ac:dyDescent="0.25">
      <c r="A49" s="179"/>
      <c r="B49" s="175"/>
      <c r="C49" s="14" t="s">
        <v>96</v>
      </c>
      <c r="D49" s="15" t="s">
        <v>97</v>
      </c>
      <c r="E49" s="11"/>
      <c r="F49" s="12"/>
      <c r="G49" s="150"/>
      <c r="H49" s="152"/>
      <c r="I49" s="41"/>
      <c r="J49" s="69" t="s">
        <v>9</v>
      </c>
      <c r="K49" s="46" t="s">
        <v>298</v>
      </c>
      <c r="L49" s="46">
        <f t="shared" si="6"/>
        <v>1</v>
      </c>
      <c r="M49" s="128"/>
    </row>
    <row r="50" spans="1:13" ht="87.75" customHeight="1" x14ac:dyDescent="0.25">
      <c r="A50" s="179"/>
      <c r="B50" s="133"/>
      <c r="C50" s="14" t="s">
        <v>98</v>
      </c>
      <c r="D50" s="15" t="s">
        <v>99</v>
      </c>
      <c r="E50" s="12"/>
      <c r="F50" s="15"/>
      <c r="G50" s="141"/>
      <c r="H50" s="153"/>
      <c r="I50" s="14" t="s">
        <v>321</v>
      </c>
      <c r="J50" s="69" t="s">
        <v>9</v>
      </c>
      <c r="K50" s="46" t="s">
        <v>298</v>
      </c>
      <c r="L50" s="27">
        <f t="shared" si="6"/>
        <v>1</v>
      </c>
      <c r="M50" s="129"/>
    </row>
    <row r="51" spans="1:13" ht="75" customHeight="1" x14ac:dyDescent="0.25">
      <c r="A51" s="179"/>
      <c r="B51" s="15" t="s">
        <v>316</v>
      </c>
      <c r="C51" s="17" t="s">
        <v>26</v>
      </c>
      <c r="D51" s="1" t="s">
        <v>100</v>
      </c>
      <c r="E51" s="15"/>
      <c r="F51" s="15"/>
      <c r="G51" s="25" t="s">
        <v>394</v>
      </c>
      <c r="H51" s="69" t="s">
        <v>319</v>
      </c>
      <c r="I51" s="14" t="s">
        <v>319</v>
      </c>
      <c r="J51" s="69" t="s">
        <v>9</v>
      </c>
      <c r="K51" s="46" t="s">
        <v>298</v>
      </c>
      <c r="L51" s="27">
        <f t="shared" si="6"/>
        <v>1</v>
      </c>
      <c r="M51" s="119" t="s">
        <v>395</v>
      </c>
    </row>
    <row r="52" spans="1:13" ht="111" customHeight="1" x14ac:dyDescent="0.25">
      <c r="A52" s="179"/>
      <c r="B52" s="15" t="s">
        <v>101</v>
      </c>
      <c r="C52" s="17" t="s">
        <v>26</v>
      </c>
      <c r="D52" s="1" t="s">
        <v>102</v>
      </c>
      <c r="E52" s="15" t="s">
        <v>103</v>
      </c>
      <c r="F52" s="1"/>
      <c r="G52" s="73" t="s">
        <v>396</v>
      </c>
      <c r="H52" s="14" t="s">
        <v>367</v>
      </c>
      <c r="I52" s="14" t="s">
        <v>321</v>
      </c>
      <c r="J52" s="14"/>
      <c r="K52" s="46" t="s">
        <v>298</v>
      </c>
      <c r="L52" s="27">
        <f t="shared" si="6"/>
        <v>1</v>
      </c>
      <c r="M52" s="110" t="s">
        <v>485</v>
      </c>
    </row>
    <row r="53" spans="1:13" ht="88.5" customHeight="1" x14ac:dyDescent="0.25">
      <c r="A53" s="180"/>
      <c r="B53" s="15" t="s">
        <v>104</v>
      </c>
      <c r="C53" s="17" t="s">
        <v>26</v>
      </c>
      <c r="D53" s="1" t="s">
        <v>105</v>
      </c>
      <c r="E53" s="15" t="s">
        <v>106</v>
      </c>
      <c r="F53" s="57" t="s">
        <v>110</v>
      </c>
      <c r="G53" s="77" t="s">
        <v>441</v>
      </c>
      <c r="H53" s="69" t="s">
        <v>327</v>
      </c>
      <c r="I53" s="57"/>
      <c r="J53" s="69" t="s">
        <v>9</v>
      </c>
      <c r="K53" s="27" t="s">
        <v>298</v>
      </c>
      <c r="L53" s="27">
        <f t="shared" si="6"/>
        <v>1</v>
      </c>
      <c r="M53" s="119" t="s">
        <v>379</v>
      </c>
    </row>
    <row r="54" spans="1:13" ht="14.1" customHeight="1" x14ac:dyDescent="0.25">
      <c r="A54" s="178" t="s">
        <v>360</v>
      </c>
      <c r="B54" s="224" t="s">
        <v>107</v>
      </c>
      <c r="C54" s="78" t="s">
        <v>11</v>
      </c>
      <c r="D54" s="79" t="s">
        <v>108</v>
      </c>
      <c r="E54" s="80" t="s">
        <v>109</v>
      </c>
      <c r="F54" s="81"/>
      <c r="G54" s="169" t="s">
        <v>5</v>
      </c>
      <c r="H54" s="169" t="s">
        <v>5</v>
      </c>
      <c r="I54" s="82"/>
      <c r="J54" s="169" t="s">
        <v>5</v>
      </c>
      <c r="K54" s="169" t="s">
        <v>5</v>
      </c>
      <c r="L54" s="169" t="s">
        <v>5</v>
      </c>
      <c r="M54" s="166" t="s">
        <v>5</v>
      </c>
    </row>
    <row r="55" spans="1:13" x14ac:dyDescent="0.25">
      <c r="A55" s="179"/>
      <c r="B55" s="225"/>
      <c r="C55" s="83" t="s">
        <v>15</v>
      </c>
      <c r="D55" s="79" t="s">
        <v>111</v>
      </c>
      <c r="E55" s="81"/>
      <c r="F55" s="81"/>
      <c r="G55" s="170"/>
      <c r="H55" s="170"/>
      <c r="I55" s="82"/>
      <c r="J55" s="170"/>
      <c r="K55" s="170"/>
      <c r="L55" s="170"/>
      <c r="M55" s="167"/>
    </row>
    <row r="56" spans="1:13" x14ac:dyDescent="0.25">
      <c r="A56" s="179"/>
      <c r="B56" s="225"/>
      <c r="C56" s="84"/>
      <c r="D56" s="85" t="s">
        <v>112</v>
      </c>
      <c r="E56" s="81"/>
      <c r="F56" s="81"/>
      <c r="G56" s="170"/>
      <c r="H56" s="170"/>
      <c r="I56" s="82"/>
      <c r="J56" s="170"/>
      <c r="K56" s="170"/>
      <c r="L56" s="170"/>
      <c r="M56" s="167"/>
    </row>
    <row r="57" spans="1:13" x14ac:dyDescent="0.25">
      <c r="A57" s="179"/>
      <c r="B57" s="225"/>
      <c r="C57" s="84"/>
      <c r="D57" s="85" t="s">
        <v>113</v>
      </c>
      <c r="E57" s="81"/>
      <c r="F57" s="81"/>
      <c r="G57" s="170"/>
      <c r="H57" s="170"/>
      <c r="I57" s="82"/>
      <c r="J57" s="170"/>
      <c r="K57" s="170"/>
      <c r="L57" s="170"/>
      <c r="M57" s="167"/>
    </row>
    <row r="58" spans="1:13" ht="20.25" customHeight="1" x14ac:dyDescent="0.25">
      <c r="A58" s="179"/>
      <c r="B58" s="225"/>
      <c r="C58" s="84"/>
      <c r="D58" s="85" t="s">
        <v>114</v>
      </c>
      <c r="E58" s="81"/>
      <c r="F58" s="81"/>
      <c r="G58" s="170"/>
      <c r="H58" s="170"/>
      <c r="I58" s="82"/>
      <c r="J58" s="170"/>
      <c r="K58" s="170"/>
      <c r="L58" s="170"/>
      <c r="M58" s="167"/>
    </row>
    <row r="59" spans="1:13" ht="75" customHeight="1" x14ac:dyDescent="0.25">
      <c r="A59" s="179"/>
      <c r="B59" s="225"/>
      <c r="C59" s="86"/>
      <c r="D59" s="85" t="s">
        <v>115</v>
      </c>
      <c r="E59" s="81"/>
      <c r="F59" s="81"/>
      <c r="G59" s="170"/>
      <c r="H59" s="170"/>
      <c r="I59" s="82"/>
      <c r="J59" s="170"/>
      <c r="K59" s="170"/>
      <c r="L59" s="170"/>
      <c r="M59" s="167"/>
    </row>
    <row r="60" spans="1:13" ht="45" customHeight="1" x14ac:dyDescent="0.25">
      <c r="A60" s="179"/>
      <c r="B60" s="225"/>
      <c r="C60" s="78" t="s">
        <v>18</v>
      </c>
      <c r="D60" s="79" t="s">
        <v>116</v>
      </c>
      <c r="E60" s="81"/>
      <c r="F60" s="81"/>
      <c r="G60" s="170"/>
      <c r="H60" s="170"/>
      <c r="I60" s="82"/>
      <c r="J60" s="170"/>
      <c r="K60" s="170"/>
      <c r="L60" s="170"/>
      <c r="M60" s="167"/>
    </row>
    <row r="61" spans="1:13" ht="15" customHeight="1" x14ac:dyDescent="0.25">
      <c r="A61" s="179"/>
      <c r="B61" s="225"/>
      <c r="C61" s="78" t="s">
        <v>20</v>
      </c>
      <c r="D61" s="79" t="s">
        <v>117</v>
      </c>
      <c r="E61" s="81"/>
      <c r="F61" s="81"/>
      <c r="G61" s="170"/>
      <c r="H61" s="170"/>
      <c r="I61" s="82"/>
      <c r="J61" s="170"/>
      <c r="K61" s="170"/>
      <c r="L61" s="170"/>
      <c r="M61" s="167"/>
    </row>
    <row r="62" spans="1:13" ht="30" customHeight="1" x14ac:dyDescent="0.25">
      <c r="A62" s="179"/>
      <c r="B62" s="225"/>
      <c r="C62" s="78" t="s">
        <v>23</v>
      </c>
      <c r="D62" s="79" t="s">
        <v>118</v>
      </c>
      <c r="E62" s="81"/>
      <c r="F62" s="81"/>
      <c r="G62" s="170"/>
      <c r="H62" s="170"/>
      <c r="I62" s="82"/>
      <c r="J62" s="170"/>
      <c r="K62" s="170"/>
      <c r="L62" s="170"/>
      <c r="M62" s="167"/>
    </row>
    <row r="63" spans="1:13" ht="60" customHeight="1" x14ac:dyDescent="0.25">
      <c r="A63" s="179"/>
      <c r="B63" s="225"/>
      <c r="C63" s="78" t="s">
        <v>90</v>
      </c>
      <c r="D63" s="79" t="s">
        <v>119</v>
      </c>
      <c r="E63" s="81"/>
      <c r="F63" s="81"/>
      <c r="G63" s="170"/>
      <c r="H63" s="170"/>
      <c r="I63" s="82"/>
      <c r="J63" s="170"/>
      <c r="K63" s="170"/>
      <c r="L63" s="170"/>
      <c r="M63" s="167"/>
    </row>
    <row r="64" spans="1:13" ht="90.75" customHeight="1" x14ac:dyDescent="0.25">
      <c r="A64" s="179"/>
      <c r="B64" s="225"/>
      <c r="C64" s="78" t="s">
        <v>92</v>
      </c>
      <c r="D64" s="79" t="s">
        <v>120</v>
      </c>
      <c r="E64" s="81"/>
      <c r="F64" s="81"/>
      <c r="G64" s="170"/>
      <c r="H64" s="170"/>
      <c r="I64" s="82"/>
      <c r="J64" s="170"/>
      <c r="K64" s="170"/>
      <c r="L64" s="170"/>
      <c r="M64" s="167"/>
    </row>
    <row r="65" spans="1:13" ht="60" x14ac:dyDescent="0.25">
      <c r="A65" s="179"/>
      <c r="B65" s="225"/>
      <c r="C65" s="83" t="s">
        <v>94</v>
      </c>
      <c r="D65" s="79" t="s">
        <v>426</v>
      </c>
      <c r="E65" s="81"/>
      <c r="F65" s="81"/>
      <c r="G65" s="170"/>
      <c r="H65" s="170"/>
      <c r="I65" s="82"/>
      <c r="J65" s="170"/>
      <c r="K65" s="170"/>
      <c r="L65" s="170"/>
      <c r="M65" s="167"/>
    </row>
    <row r="66" spans="1:13" x14ac:dyDescent="0.25">
      <c r="A66" s="179"/>
      <c r="B66" s="225"/>
      <c r="C66" s="84"/>
      <c r="D66" s="85" t="s">
        <v>121</v>
      </c>
      <c r="E66" s="81"/>
      <c r="F66" s="81"/>
      <c r="G66" s="170"/>
      <c r="H66" s="170"/>
      <c r="I66" s="82"/>
      <c r="J66" s="170"/>
      <c r="K66" s="170"/>
      <c r="L66" s="170"/>
      <c r="M66" s="167"/>
    </row>
    <row r="67" spans="1:13" x14ac:dyDescent="0.25">
      <c r="A67" s="179"/>
      <c r="B67" s="225"/>
      <c r="C67" s="84"/>
      <c r="D67" s="85" t="s">
        <v>122</v>
      </c>
      <c r="E67" s="81"/>
      <c r="F67" s="87"/>
      <c r="G67" s="170"/>
      <c r="H67" s="170"/>
      <c r="I67" s="88"/>
      <c r="J67" s="170"/>
      <c r="K67" s="170"/>
      <c r="L67" s="170"/>
      <c r="M67" s="167"/>
    </row>
    <row r="68" spans="1:13" ht="27" customHeight="1" x14ac:dyDescent="0.25">
      <c r="A68" s="179"/>
      <c r="B68" s="226"/>
      <c r="C68" s="86"/>
      <c r="D68" s="85" t="s">
        <v>123</v>
      </c>
      <c r="E68" s="87"/>
      <c r="F68" s="80" t="s">
        <v>110</v>
      </c>
      <c r="G68" s="171"/>
      <c r="H68" s="171"/>
      <c r="I68" s="80"/>
      <c r="J68" s="171"/>
      <c r="K68" s="171"/>
      <c r="L68" s="171"/>
      <c r="M68" s="168"/>
    </row>
    <row r="69" spans="1:13" ht="27" customHeight="1" x14ac:dyDescent="0.25">
      <c r="A69" s="179"/>
      <c r="B69" s="132" t="s">
        <v>124</v>
      </c>
      <c r="C69" s="58" t="s">
        <v>11</v>
      </c>
      <c r="D69" s="1" t="s">
        <v>125</v>
      </c>
      <c r="E69" s="132" t="s">
        <v>126</v>
      </c>
      <c r="F69" s="11"/>
      <c r="G69" s="130" t="s">
        <v>450</v>
      </c>
      <c r="H69" s="196" t="s">
        <v>370</v>
      </c>
      <c r="I69" s="11"/>
      <c r="J69" s="132"/>
      <c r="K69" s="46" t="s">
        <v>298</v>
      </c>
      <c r="L69" s="27">
        <f t="shared" ref="L69:L97" si="7">IF(K69="Si",1,IF(K69="No",0,"error"))</f>
        <v>1</v>
      </c>
      <c r="M69" s="134" t="s">
        <v>427</v>
      </c>
    </row>
    <row r="70" spans="1:13" ht="27" customHeight="1" x14ac:dyDescent="0.25">
      <c r="A70" s="179"/>
      <c r="B70" s="175"/>
      <c r="C70" s="59"/>
      <c r="D70" s="4" t="s">
        <v>127</v>
      </c>
      <c r="E70" s="175"/>
      <c r="F70" s="11"/>
      <c r="G70" s="150"/>
      <c r="H70" s="196"/>
      <c r="I70" s="11"/>
      <c r="J70" s="175"/>
      <c r="K70" s="46" t="s">
        <v>298</v>
      </c>
      <c r="L70" s="27">
        <f t="shared" si="7"/>
        <v>1</v>
      </c>
      <c r="M70" s="186"/>
    </row>
    <row r="71" spans="1:13" ht="27" customHeight="1" x14ac:dyDescent="0.25">
      <c r="A71" s="179"/>
      <c r="B71" s="175"/>
      <c r="C71" s="59"/>
      <c r="D71" s="4" t="s">
        <v>122</v>
      </c>
      <c r="E71" s="175"/>
      <c r="F71" s="11"/>
      <c r="G71" s="150"/>
      <c r="H71" s="196"/>
      <c r="I71" s="11"/>
      <c r="J71" s="175"/>
      <c r="K71" s="46" t="s">
        <v>298</v>
      </c>
      <c r="L71" s="27">
        <f t="shared" si="7"/>
        <v>1</v>
      </c>
      <c r="M71" s="186"/>
    </row>
    <row r="72" spans="1:13" ht="73.5" customHeight="1" x14ac:dyDescent="0.25">
      <c r="A72" s="179"/>
      <c r="B72" s="133"/>
      <c r="C72" s="60"/>
      <c r="D72" s="4" t="s">
        <v>123</v>
      </c>
      <c r="E72" s="175"/>
      <c r="F72" s="11"/>
      <c r="G72" s="150"/>
      <c r="H72" s="196"/>
      <c r="I72" s="11"/>
      <c r="J72" s="175"/>
      <c r="K72" s="46" t="s">
        <v>298</v>
      </c>
      <c r="L72" s="27">
        <f t="shared" si="7"/>
        <v>1</v>
      </c>
      <c r="M72" s="186"/>
    </row>
    <row r="73" spans="1:13" ht="75" x14ac:dyDescent="0.25">
      <c r="A73" s="179"/>
      <c r="B73" s="15" t="s">
        <v>128</v>
      </c>
      <c r="C73" s="17" t="s">
        <v>15</v>
      </c>
      <c r="D73" s="1" t="s">
        <v>129</v>
      </c>
      <c r="E73" s="175"/>
      <c r="F73" s="11" t="s">
        <v>110</v>
      </c>
      <c r="G73" s="150"/>
      <c r="H73" s="196"/>
      <c r="I73" s="11"/>
      <c r="J73" s="175"/>
      <c r="K73" s="46" t="s">
        <v>298</v>
      </c>
      <c r="L73" s="27">
        <f t="shared" si="7"/>
        <v>1</v>
      </c>
      <c r="M73" s="186"/>
    </row>
    <row r="74" spans="1:13" ht="50.25" customHeight="1" x14ac:dyDescent="0.25">
      <c r="A74" s="179"/>
      <c r="B74" s="15" t="s">
        <v>128</v>
      </c>
      <c r="C74" s="17" t="s">
        <v>18</v>
      </c>
      <c r="D74" s="1" t="s">
        <v>130</v>
      </c>
      <c r="E74" s="175"/>
      <c r="F74" s="12"/>
      <c r="G74" s="150"/>
      <c r="H74" s="196"/>
      <c r="I74" s="12"/>
      <c r="J74" s="175"/>
      <c r="K74" s="46" t="s">
        <v>298</v>
      </c>
      <c r="L74" s="27">
        <f t="shared" si="7"/>
        <v>1</v>
      </c>
      <c r="M74" s="186"/>
    </row>
    <row r="75" spans="1:13" ht="15" customHeight="1" x14ac:dyDescent="0.25">
      <c r="A75" s="180"/>
      <c r="B75" s="15" t="s">
        <v>131</v>
      </c>
      <c r="C75" s="17" t="s">
        <v>26</v>
      </c>
      <c r="D75" s="1" t="s">
        <v>132</v>
      </c>
      <c r="E75" s="175"/>
      <c r="F75" s="10" t="s">
        <v>135</v>
      </c>
      <c r="G75" s="150"/>
      <c r="H75" s="132"/>
      <c r="I75" s="10" t="s">
        <v>310</v>
      </c>
      <c r="J75" s="175"/>
      <c r="K75" s="46" t="s">
        <v>298</v>
      </c>
      <c r="L75" s="50">
        <f t="shared" si="7"/>
        <v>1</v>
      </c>
      <c r="M75" s="135"/>
    </row>
    <row r="76" spans="1:13" ht="130.5" customHeight="1" x14ac:dyDescent="0.25">
      <c r="A76" s="178" t="s">
        <v>361</v>
      </c>
      <c r="B76" s="15" t="s">
        <v>133</v>
      </c>
      <c r="C76" s="17" t="s">
        <v>26</v>
      </c>
      <c r="D76" s="1" t="s">
        <v>134</v>
      </c>
      <c r="E76" s="2"/>
      <c r="F76" s="1"/>
      <c r="G76" s="43" t="s">
        <v>397</v>
      </c>
      <c r="H76" s="1" t="s">
        <v>371</v>
      </c>
      <c r="I76" s="1"/>
      <c r="J76" s="24"/>
      <c r="K76" s="51" t="s">
        <v>297</v>
      </c>
      <c r="L76" s="27">
        <f t="shared" si="7"/>
        <v>1</v>
      </c>
      <c r="M76" s="110" t="s">
        <v>486</v>
      </c>
    </row>
    <row r="77" spans="1:13" ht="123.75" customHeight="1" x14ac:dyDescent="0.25">
      <c r="A77" s="179"/>
      <c r="B77" s="21" t="s">
        <v>136</v>
      </c>
      <c r="C77" s="17" t="s">
        <v>26</v>
      </c>
      <c r="D77" s="1" t="s">
        <v>137</v>
      </c>
      <c r="E77" s="190" t="s">
        <v>138</v>
      </c>
      <c r="F77" s="1"/>
      <c r="G77" s="43" t="s">
        <v>398</v>
      </c>
      <c r="H77" s="1" t="s">
        <v>371</v>
      </c>
      <c r="I77" s="1"/>
      <c r="J77" s="24"/>
      <c r="K77" s="51" t="s">
        <v>297</v>
      </c>
      <c r="L77" s="27">
        <f t="shared" si="7"/>
        <v>1</v>
      </c>
      <c r="M77" s="110" t="s">
        <v>487</v>
      </c>
    </row>
    <row r="78" spans="1:13" ht="135" customHeight="1" x14ac:dyDescent="0.25">
      <c r="A78" s="179"/>
      <c r="B78" s="36"/>
      <c r="C78" s="17" t="s">
        <v>26</v>
      </c>
      <c r="D78" s="1" t="s">
        <v>139</v>
      </c>
      <c r="E78" s="131"/>
      <c r="F78" s="1"/>
      <c r="G78" s="23" t="s">
        <v>469</v>
      </c>
      <c r="H78" s="1" t="s">
        <v>371</v>
      </c>
      <c r="I78" s="1"/>
      <c r="J78" s="24"/>
      <c r="K78" s="51" t="s">
        <v>298</v>
      </c>
      <c r="L78" s="27">
        <f t="shared" si="7"/>
        <v>1</v>
      </c>
      <c r="M78" s="110" t="s">
        <v>470</v>
      </c>
    </row>
    <row r="79" spans="1:13" ht="149.25" customHeight="1" x14ac:dyDescent="0.25">
      <c r="A79" s="179"/>
      <c r="B79" s="37"/>
      <c r="C79" s="17" t="s">
        <v>26</v>
      </c>
      <c r="D79" s="1" t="s">
        <v>140</v>
      </c>
      <c r="E79" s="10"/>
      <c r="F79" s="10"/>
      <c r="G79" s="106" t="s">
        <v>442</v>
      </c>
      <c r="H79" s="11" t="s">
        <v>371</v>
      </c>
      <c r="I79" s="11"/>
      <c r="J79" s="38"/>
      <c r="K79" s="46" t="s">
        <v>297</v>
      </c>
      <c r="L79" s="33">
        <f t="shared" si="7"/>
        <v>1</v>
      </c>
      <c r="M79" s="110" t="s">
        <v>488</v>
      </c>
    </row>
    <row r="80" spans="1:13" ht="126.75" customHeight="1" x14ac:dyDescent="0.25">
      <c r="A80" s="180"/>
      <c r="B80" s="15" t="s">
        <v>141</v>
      </c>
      <c r="C80" s="17" t="s">
        <v>26</v>
      </c>
      <c r="D80" s="12" t="s">
        <v>142</v>
      </c>
      <c r="E80" s="1"/>
      <c r="F80" s="26"/>
      <c r="G80" s="43" t="s">
        <v>400</v>
      </c>
      <c r="H80" s="66" t="s">
        <v>371</v>
      </c>
      <c r="I80" s="66" t="s">
        <v>328</v>
      </c>
      <c r="J80" s="20"/>
      <c r="K80" s="52" t="s">
        <v>297</v>
      </c>
      <c r="L80" s="52">
        <f t="shared" si="7"/>
        <v>1</v>
      </c>
      <c r="M80" s="111" t="s">
        <v>489</v>
      </c>
    </row>
    <row r="81" spans="1:13" ht="74.25" customHeight="1" x14ac:dyDescent="0.25">
      <c r="A81" s="178" t="s">
        <v>362</v>
      </c>
      <c r="B81" s="132" t="s">
        <v>143</v>
      </c>
      <c r="C81" s="17" t="s">
        <v>11</v>
      </c>
      <c r="D81" s="1" t="s">
        <v>144</v>
      </c>
      <c r="E81" s="196" t="s">
        <v>145</v>
      </c>
      <c r="F81" s="202" t="s">
        <v>156</v>
      </c>
      <c r="G81" s="187" t="s">
        <v>401</v>
      </c>
      <c r="H81" s="206" t="s">
        <v>373</v>
      </c>
      <c r="I81" s="55"/>
      <c r="J81" s="38"/>
      <c r="K81" s="52" t="s">
        <v>298</v>
      </c>
      <c r="L81" s="53">
        <f t="shared" si="7"/>
        <v>1</v>
      </c>
      <c r="M81" s="208" t="s">
        <v>443</v>
      </c>
    </row>
    <row r="82" spans="1:13" ht="216" customHeight="1" x14ac:dyDescent="0.25">
      <c r="A82" s="179"/>
      <c r="B82" s="175"/>
      <c r="C82" s="17" t="s">
        <v>15</v>
      </c>
      <c r="D82" s="12" t="s">
        <v>146</v>
      </c>
      <c r="E82" s="196"/>
      <c r="F82" s="202"/>
      <c r="G82" s="188"/>
      <c r="H82" s="207"/>
      <c r="I82" s="56"/>
      <c r="J82" s="14"/>
      <c r="K82" s="52" t="s">
        <v>298</v>
      </c>
      <c r="L82" s="46">
        <f t="shared" si="7"/>
        <v>1</v>
      </c>
      <c r="M82" s="209"/>
    </row>
    <row r="83" spans="1:13" ht="142.5" customHeight="1" x14ac:dyDescent="0.25">
      <c r="A83" s="179"/>
      <c r="B83" s="175"/>
      <c r="C83" s="17" t="s">
        <v>18</v>
      </c>
      <c r="D83" s="1" t="s">
        <v>147</v>
      </c>
      <c r="E83" s="196"/>
      <c r="F83" s="202"/>
      <c r="G83" s="188"/>
      <c r="H83" s="207"/>
      <c r="I83" s="14" t="s">
        <v>306</v>
      </c>
      <c r="J83" s="14"/>
      <c r="K83" s="52" t="s">
        <v>298</v>
      </c>
      <c r="L83" s="46">
        <f t="shared" si="7"/>
        <v>1</v>
      </c>
      <c r="M83" s="209"/>
    </row>
    <row r="84" spans="1:13" ht="96" customHeight="1" x14ac:dyDescent="0.25">
      <c r="A84" s="179"/>
      <c r="B84" s="175"/>
      <c r="C84" s="17" t="s">
        <v>20</v>
      </c>
      <c r="D84" s="1" t="s">
        <v>148</v>
      </c>
      <c r="E84" s="196"/>
      <c r="F84" s="202"/>
      <c r="G84" s="188"/>
      <c r="H84" s="207"/>
      <c r="I84" s="10" t="s">
        <v>308</v>
      </c>
      <c r="J84" s="24"/>
      <c r="K84" s="52" t="s">
        <v>298</v>
      </c>
      <c r="L84" s="51">
        <f t="shared" si="7"/>
        <v>1</v>
      </c>
      <c r="M84" s="209"/>
    </row>
    <row r="85" spans="1:13" ht="182.25" customHeight="1" x14ac:dyDescent="0.25">
      <c r="A85" s="179"/>
      <c r="B85" s="175"/>
      <c r="C85" s="17" t="s">
        <v>23</v>
      </c>
      <c r="D85" s="1" t="s">
        <v>149</v>
      </c>
      <c r="E85" s="196"/>
      <c r="F85" s="202"/>
      <c r="G85" s="188"/>
      <c r="H85" s="207"/>
      <c r="I85" s="12"/>
      <c r="J85" s="20"/>
      <c r="K85" s="52" t="s">
        <v>298</v>
      </c>
      <c r="L85" s="51">
        <f t="shared" si="7"/>
        <v>1</v>
      </c>
      <c r="M85" s="209"/>
    </row>
    <row r="86" spans="1:13" ht="74.25" customHeight="1" x14ac:dyDescent="0.25">
      <c r="A86" s="179"/>
      <c r="B86" s="175"/>
      <c r="C86" s="17" t="s">
        <v>90</v>
      </c>
      <c r="D86" s="1" t="s">
        <v>150</v>
      </c>
      <c r="E86" s="196"/>
      <c r="F86" s="202"/>
      <c r="G86" s="188"/>
      <c r="H86" s="207"/>
      <c r="I86" s="14" t="s">
        <v>319</v>
      </c>
      <c r="J86" s="24"/>
      <c r="K86" s="52" t="s">
        <v>298</v>
      </c>
      <c r="L86" s="51">
        <f t="shared" si="7"/>
        <v>1</v>
      </c>
      <c r="M86" s="209"/>
    </row>
    <row r="87" spans="1:13" ht="74.25" customHeight="1" x14ac:dyDescent="0.25">
      <c r="A87" s="179"/>
      <c r="B87" s="175"/>
      <c r="C87" s="17" t="s">
        <v>92</v>
      </c>
      <c r="D87" s="1" t="s">
        <v>151</v>
      </c>
      <c r="E87" s="196"/>
      <c r="F87" s="202"/>
      <c r="G87" s="188"/>
      <c r="H87" s="207"/>
      <c r="I87" s="20" t="s">
        <v>329</v>
      </c>
      <c r="J87" s="14"/>
      <c r="K87" s="52" t="s">
        <v>298</v>
      </c>
      <c r="L87" s="47">
        <f t="shared" si="7"/>
        <v>1</v>
      </c>
      <c r="M87" s="209"/>
    </row>
    <row r="88" spans="1:13" s="18" customFormat="1" ht="162.75" customHeight="1" x14ac:dyDescent="0.25">
      <c r="A88" s="179"/>
      <c r="B88" s="133"/>
      <c r="C88" s="17" t="s">
        <v>94</v>
      </c>
      <c r="D88" s="1" t="s">
        <v>152</v>
      </c>
      <c r="E88" s="196"/>
      <c r="F88" s="202"/>
      <c r="G88" s="189"/>
      <c r="H88" s="207"/>
      <c r="I88" s="54" t="s">
        <v>319</v>
      </c>
      <c r="J88" s="26"/>
      <c r="K88" s="52" t="s">
        <v>298</v>
      </c>
      <c r="L88" s="46">
        <f t="shared" si="7"/>
        <v>1</v>
      </c>
      <c r="M88" s="210"/>
    </row>
    <row r="89" spans="1:13" s="18" customFormat="1" ht="38.25" customHeight="1" x14ac:dyDescent="0.25">
      <c r="A89" s="179"/>
      <c r="B89" s="132" t="s">
        <v>153</v>
      </c>
      <c r="C89" s="17"/>
      <c r="D89" s="107" t="s">
        <v>154</v>
      </c>
      <c r="E89" s="206" t="s">
        <v>155</v>
      </c>
      <c r="F89" s="132" t="s">
        <v>166</v>
      </c>
      <c r="G89" s="197" t="s">
        <v>448</v>
      </c>
      <c r="H89" s="202" t="s">
        <v>372</v>
      </c>
      <c r="I89" s="55"/>
      <c r="J89" s="197"/>
      <c r="K89" s="52" t="s">
        <v>298</v>
      </c>
      <c r="L89" s="14">
        <f t="shared" si="7"/>
        <v>1</v>
      </c>
      <c r="M89" s="134" t="s">
        <v>490</v>
      </c>
    </row>
    <row r="90" spans="1:13" s="18" customFormat="1" ht="38.25" customHeight="1" x14ac:dyDescent="0.25">
      <c r="A90" s="179"/>
      <c r="B90" s="175"/>
      <c r="C90" s="17" t="s">
        <v>11</v>
      </c>
      <c r="D90" s="108" t="s">
        <v>157</v>
      </c>
      <c r="E90" s="207"/>
      <c r="F90" s="175"/>
      <c r="G90" s="192"/>
      <c r="H90" s="202"/>
      <c r="I90" s="55"/>
      <c r="J90" s="192"/>
      <c r="K90" s="52" t="s">
        <v>298</v>
      </c>
      <c r="L90" s="14">
        <f t="shared" si="7"/>
        <v>1</v>
      </c>
      <c r="M90" s="186"/>
    </row>
    <row r="91" spans="1:13" s="18" customFormat="1" ht="38.25" customHeight="1" x14ac:dyDescent="0.25">
      <c r="A91" s="179"/>
      <c r="B91" s="175"/>
      <c r="C91" s="17" t="s">
        <v>15</v>
      </c>
      <c r="D91" s="108" t="s">
        <v>158</v>
      </c>
      <c r="E91" s="207"/>
      <c r="F91" s="175"/>
      <c r="G91" s="192"/>
      <c r="H91" s="202"/>
      <c r="I91" s="55"/>
      <c r="J91" s="192"/>
      <c r="K91" s="52" t="s">
        <v>298</v>
      </c>
      <c r="L91" s="14">
        <f t="shared" si="7"/>
        <v>1</v>
      </c>
      <c r="M91" s="186"/>
    </row>
    <row r="92" spans="1:13" s="18" customFormat="1" ht="38.25" customHeight="1" x14ac:dyDescent="0.25">
      <c r="A92" s="179"/>
      <c r="B92" s="175"/>
      <c r="C92" s="17" t="s">
        <v>18</v>
      </c>
      <c r="D92" s="108" t="s">
        <v>159</v>
      </c>
      <c r="E92" s="207"/>
      <c r="F92" s="175"/>
      <c r="G92" s="192"/>
      <c r="H92" s="202"/>
      <c r="I92" s="55"/>
      <c r="J92" s="192"/>
      <c r="K92" s="52" t="s">
        <v>298</v>
      </c>
      <c r="L92" s="14">
        <f t="shared" si="7"/>
        <v>1</v>
      </c>
      <c r="M92" s="186"/>
    </row>
    <row r="93" spans="1:13" s="18" customFormat="1" ht="38.25" customHeight="1" x14ac:dyDescent="0.25">
      <c r="A93" s="179"/>
      <c r="B93" s="175"/>
      <c r="C93" s="17" t="s">
        <v>20</v>
      </c>
      <c r="D93" s="108" t="s">
        <v>160</v>
      </c>
      <c r="E93" s="207"/>
      <c r="F93" s="175"/>
      <c r="G93" s="192"/>
      <c r="H93" s="202"/>
      <c r="I93" s="55"/>
      <c r="J93" s="192"/>
      <c r="K93" s="52" t="s">
        <v>298</v>
      </c>
      <c r="L93" s="14">
        <f t="shared" si="7"/>
        <v>1</v>
      </c>
      <c r="M93" s="186"/>
    </row>
    <row r="94" spans="1:13" ht="38.25" customHeight="1" x14ac:dyDescent="0.25">
      <c r="A94" s="179"/>
      <c r="B94" s="175"/>
      <c r="C94" s="17" t="s">
        <v>23</v>
      </c>
      <c r="D94" s="108" t="s">
        <v>161</v>
      </c>
      <c r="E94" s="207"/>
      <c r="F94" s="175"/>
      <c r="G94" s="192"/>
      <c r="H94" s="202"/>
      <c r="I94" s="56"/>
      <c r="J94" s="192"/>
      <c r="K94" s="52" t="s">
        <v>298</v>
      </c>
      <c r="L94" s="14">
        <f t="shared" si="7"/>
        <v>1</v>
      </c>
      <c r="M94" s="186"/>
    </row>
    <row r="95" spans="1:13" ht="216" customHeight="1" x14ac:dyDescent="0.25">
      <c r="A95" s="179"/>
      <c r="B95" s="133"/>
      <c r="C95" s="17" t="s">
        <v>90</v>
      </c>
      <c r="D95" s="107" t="s">
        <v>162</v>
      </c>
      <c r="E95" s="216"/>
      <c r="F95" s="133"/>
      <c r="G95" s="198"/>
      <c r="H95" s="202"/>
      <c r="I95" s="1" t="s">
        <v>304</v>
      </c>
      <c r="J95" s="198"/>
      <c r="K95" s="52" t="s">
        <v>298</v>
      </c>
      <c r="L95" s="14">
        <f t="shared" si="7"/>
        <v>1</v>
      </c>
      <c r="M95" s="135"/>
    </row>
    <row r="96" spans="1:13" ht="150" x14ac:dyDescent="0.25">
      <c r="A96" s="179"/>
      <c r="B96" s="15" t="s">
        <v>163</v>
      </c>
      <c r="C96" s="17" t="s">
        <v>26</v>
      </c>
      <c r="D96" s="1" t="s">
        <v>164</v>
      </c>
      <c r="E96" s="15" t="s">
        <v>165</v>
      </c>
      <c r="F96" s="14" t="s">
        <v>110</v>
      </c>
      <c r="G96" s="25" t="s">
        <v>444</v>
      </c>
      <c r="H96" s="14" t="s">
        <v>372</v>
      </c>
      <c r="I96" s="3"/>
      <c r="J96" s="13"/>
      <c r="K96" s="47" t="s">
        <v>297</v>
      </c>
      <c r="L96" s="46">
        <f t="shared" si="7"/>
        <v>1</v>
      </c>
      <c r="M96" s="110" t="s">
        <v>491</v>
      </c>
    </row>
    <row r="97" spans="1:13" ht="81.75" customHeight="1" x14ac:dyDescent="0.25">
      <c r="A97" s="179"/>
      <c r="B97" s="15" t="s">
        <v>167</v>
      </c>
      <c r="C97" s="17" t="s">
        <v>26</v>
      </c>
      <c r="D97" s="1" t="s">
        <v>168</v>
      </c>
      <c r="E97" s="15" t="s">
        <v>169</v>
      </c>
      <c r="F97" s="1" t="s">
        <v>172</v>
      </c>
      <c r="G97" s="73" t="s">
        <v>399</v>
      </c>
      <c r="H97" s="14" t="s">
        <v>372</v>
      </c>
      <c r="I97" s="1" t="s">
        <v>304</v>
      </c>
      <c r="J97" s="24"/>
      <c r="K97" s="47" t="s">
        <v>297</v>
      </c>
      <c r="L97" s="46">
        <f t="shared" si="7"/>
        <v>1</v>
      </c>
      <c r="M97" s="110" t="s">
        <v>492</v>
      </c>
    </row>
    <row r="98" spans="1:13" ht="98.25" customHeight="1" x14ac:dyDescent="0.25">
      <c r="A98" s="179"/>
      <c r="B98" s="132" t="s">
        <v>170</v>
      </c>
      <c r="C98" s="17"/>
      <c r="D98" s="1" t="s">
        <v>171</v>
      </c>
      <c r="E98" s="190" t="s">
        <v>174</v>
      </c>
      <c r="F98" s="132"/>
      <c r="G98" s="199" t="s">
        <v>445</v>
      </c>
      <c r="H98" s="151" t="s">
        <v>374</v>
      </c>
      <c r="I98" s="100"/>
      <c r="J98" s="154" t="s">
        <v>9</v>
      </c>
      <c r="K98" s="47" t="s">
        <v>298</v>
      </c>
      <c r="L98" s="33">
        <f t="shared" ref="L98:L103" si="8">IF(K98="Si",1,IF(K98="No",0,"error"))</f>
        <v>1</v>
      </c>
      <c r="M98" s="172" t="s">
        <v>464</v>
      </c>
    </row>
    <row r="99" spans="1:13" ht="99.75" customHeight="1" x14ac:dyDescent="0.25">
      <c r="A99" s="179"/>
      <c r="B99" s="175"/>
      <c r="C99" s="17" t="s">
        <v>11</v>
      </c>
      <c r="D99" s="4" t="s">
        <v>173</v>
      </c>
      <c r="E99" s="191"/>
      <c r="F99" s="175"/>
      <c r="G99" s="200"/>
      <c r="H99" s="152"/>
      <c r="I99" s="101"/>
      <c r="J99" s="155"/>
      <c r="K99" s="47" t="s">
        <v>298</v>
      </c>
      <c r="L99" s="33">
        <f t="shared" si="8"/>
        <v>1</v>
      </c>
      <c r="M99" s="173"/>
    </row>
    <row r="100" spans="1:13" ht="83.25" customHeight="1" x14ac:dyDescent="0.25">
      <c r="A100" s="179"/>
      <c r="B100" s="175"/>
      <c r="C100" s="17" t="s">
        <v>15</v>
      </c>
      <c r="D100" s="4" t="s">
        <v>175</v>
      </c>
      <c r="E100" s="191"/>
      <c r="F100" s="175"/>
      <c r="G100" s="200"/>
      <c r="H100" s="152"/>
      <c r="I100" s="101"/>
      <c r="J100" s="155"/>
      <c r="K100" s="47" t="s">
        <v>298</v>
      </c>
      <c r="L100" s="27">
        <f t="shared" si="8"/>
        <v>1</v>
      </c>
      <c r="M100" s="173"/>
    </row>
    <row r="101" spans="1:13" ht="77.25" customHeight="1" x14ac:dyDescent="0.25">
      <c r="A101" s="179"/>
      <c r="B101" s="133"/>
      <c r="C101" s="17" t="s">
        <v>18</v>
      </c>
      <c r="D101" s="4" t="s">
        <v>176</v>
      </c>
      <c r="E101" s="131"/>
      <c r="F101" s="133"/>
      <c r="G101" s="201"/>
      <c r="H101" s="153"/>
      <c r="I101" s="69" t="s">
        <v>321</v>
      </c>
      <c r="J101" s="203"/>
      <c r="K101" s="47" t="s">
        <v>298</v>
      </c>
      <c r="L101" s="27">
        <f t="shared" si="8"/>
        <v>1</v>
      </c>
      <c r="M101" s="174"/>
    </row>
    <row r="102" spans="1:13" ht="77.25" customHeight="1" x14ac:dyDescent="0.25">
      <c r="A102" s="180"/>
      <c r="B102" s="15" t="s">
        <v>177</v>
      </c>
      <c r="C102" s="17" t="s">
        <v>26</v>
      </c>
      <c r="D102" s="1" t="s">
        <v>178</v>
      </c>
      <c r="E102" s="15" t="s">
        <v>179</v>
      </c>
      <c r="F102" s="132" t="s">
        <v>183</v>
      </c>
      <c r="G102" s="25" t="s">
        <v>452</v>
      </c>
      <c r="H102" s="75" t="s">
        <v>372</v>
      </c>
      <c r="I102" s="100" t="s">
        <v>305</v>
      </c>
      <c r="J102" s="104"/>
      <c r="K102" s="47" t="s">
        <v>297</v>
      </c>
      <c r="L102" s="105">
        <f t="shared" si="8"/>
        <v>1</v>
      </c>
      <c r="M102" s="117" t="s">
        <v>446</v>
      </c>
    </row>
    <row r="103" spans="1:13" ht="51" customHeight="1" x14ac:dyDescent="0.25">
      <c r="A103" s="178" t="s">
        <v>363</v>
      </c>
      <c r="B103" s="132" t="s">
        <v>180</v>
      </c>
      <c r="C103" s="39"/>
      <c r="D103" s="12" t="s">
        <v>181</v>
      </c>
      <c r="E103" s="15" t="s">
        <v>182</v>
      </c>
      <c r="F103" s="175"/>
      <c r="G103" s="23" t="s">
        <v>300</v>
      </c>
      <c r="H103" s="151" t="s">
        <v>305</v>
      </c>
      <c r="I103" s="1"/>
      <c r="J103" s="67" t="s">
        <v>9</v>
      </c>
      <c r="K103" s="51" t="s">
        <v>298</v>
      </c>
      <c r="L103" s="27">
        <f t="shared" si="8"/>
        <v>1</v>
      </c>
      <c r="M103" s="181" t="s">
        <v>493</v>
      </c>
    </row>
    <row r="104" spans="1:13" ht="93.75" customHeight="1" x14ac:dyDescent="0.25">
      <c r="A104" s="179"/>
      <c r="B104" s="175"/>
      <c r="C104" s="17" t="s">
        <v>11</v>
      </c>
      <c r="D104" s="4" t="s">
        <v>184</v>
      </c>
      <c r="E104" s="15" t="s">
        <v>185</v>
      </c>
      <c r="F104" s="175"/>
      <c r="G104" s="25" t="s">
        <v>301</v>
      </c>
      <c r="H104" s="152"/>
      <c r="I104" s="11"/>
      <c r="J104" s="76" t="s">
        <v>9</v>
      </c>
      <c r="K104" s="51" t="s">
        <v>298</v>
      </c>
      <c r="L104" s="33">
        <f t="shared" ref="L104:L116" si="9">IF(K104="Si",1,IF(K104="No",0,"error"))</f>
        <v>1</v>
      </c>
      <c r="M104" s="184"/>
    </row>
    <row r="105" spans="1:13" ht="142.5" customHeight="1" x14ac:dyDescent="0.25">
      <c r="A105" s="179"/>
      <c r="B105" s="175"/>
      <c r="C105" s="17" t="s">
        <v>15</v>
      </c>
      <c r="D105" s="4" t="s">
        <v>186</v>
      </c>
      <c r="E105" s="15" t="s">
        <v>187</v>
      </c>
      <c r="F105" s="175"/>
      <c r="G105" s="122" t="s">
        <v>468</v>
      </c>
      <c r="H105" s="152"/>
      <c r="I105" s="11"/>
      <c r="J105" s="69" t="s">
        <v>9</v>
      </c>
      <c r="K105" s="51" t="s">
        <v>298</v>
      </c>
      <c r="L105" s="33">
        <f t="shared" si="9"/>
        <v>1</v>
      </c>
      <c r="M105" s="184"/>
    </row>
    <row r="106" spans="1:13" ht="102" customHeight="1" x14ac:dyDescent="0.25">
      <c r="A106" s="179"/>
      <c r="B106" s="175"/>
      <c r="C106" s="17" t="s">
        <v>18</v>
      </c>
      <c r="D106" s="4" t="s">
        <v>188</v>
      </c>
      <c r="E106" s="15" t="s">
        <v>189</v>
      </c>
      <c r="F106" s="133"/>
      <c r="G106" s="25" t="s">
        <v>467</v>
      </c>
      <c r="H106" s="152"/>
      <c r="I106" s="11"/>
      <c r="J106" s="69" t="s">
        <v>9</v>
      </c>
      <c r="K106" s="51" t="s">
        <v>298</v>
      </c>
      <c r="L106" s="33">
        <f t="shared" si="9"/>
        <v>1</v>
      </c>
      <c r="M106" s="184"/>
    </row>
    <row r="107" spans="1:13" ht="75" customHeight="1" x14ac:dyDescent="0.25">
      <c r="A107" s="179"/>
      <c r="B107" s="133"/>
      <c r="C107" s="17" t="s">
        <v>20</v>
      </c>
      <c r="D107" s="4" t="s">
        <v>190</v>
      </c>
      <c r="E107" s="15"/>
      <c r="F107" s="132" t="s">
        <v>194</v>
      </c>
      <c r="G107" s="25" t="s">
        <v>302</v>
      </c>
      <c r="H107" s="152"/>
      <c r="I107" s="11"/>
      <c r="J107" s="69" t="s">
        <v>9</v>
      </c>
      <c r="K107" s="51" t="s">
        <v>298</v>
      </c>
      <c r="L107" s="33">
        <f t="shared" si="9"/>
        <v>1</v>
      </c>
      <c r="M107" s="185"/>
    </row>
    <row r="108" spans="1:13" ht="75" customHeight="1" x14ac:dyDescent="0.25">
      <c r="A108" s="179"/>
      <c r="B108" s="15" t="s">
        <v>191</v>
      </c>
      <c r="C108" s="17" t="s">
        <v>26</v>
      </c>
      <c r="D108" s="1" t="s">
        <v>192</v>
      </c>
      <c r="E108" s="15" t="s">
        <v>193</v>
      </c>
      <c r="F108" s="175"/>
      <c r="G108" s="25" t="s">
        <v>303</v>
      </c>
      <c r="H108" s="153"/>
      <c r="I108" s="11"/>
      <c r="J108" s="69" t="s">
        <v>9</v>
      </c>
      <c r="K108" s="51" t="s">
        <v>298</v>
      </c>
      <c r="L108" s="33">
        <f t="shared" si="9"/>
        <v>1</v>
      </c>
      <c r="M108" s="112" t="s">
        <v>463</v>
      </c>
    </row>
    <row r="109" spans="1:13" ht="67.5" customHeight="1" x14ac:dyDescent="0.25">
      <c r="A109" s="179"/>
      <c r="B109" s="15" t="s">
        <v>195</v>
      </c>
      <c r="C109" s="17" t="s">
        <v>26</v>
      </c>
      <c r="D109" s="1" t="s">
        <v>196</v>
      </c>
      <c r="E109" s="1" t="s">
        <v>197</v>
      </c>
      <c r="F109" s="133"/>
      <c r="G109" s="25" t="s">
        <v>447</v>
      </c>
      <c r="H109" s="151"/>
      <c r="I109" s="1"/>
      <c r="J109" s="67"/>
      <c r="K109" s="46" t="s">
        <v>297</v>
      </c>
      <c r="L109" s="33">
        <f t="shared" si="9"/>
        <v>1</v>
      </c>
      <c r="M109" s="113" t="s">
        <v>494</v>
      </c>
    </row>
    <row r="110" spans="1:13" ht="153" customHeight="1" x14ac:dyDescent="0.25">
      <c r="A110" s="179"/>
      <c r="B110" s="15" t="s">
        <v>195</v>
      </c>
      <c r="C110" s="17" t="s">
        <v>26</v>
      </c>
      <c r="D110" s="107" t="s">
        <v>198</v>
      </c>
      <c r="E110" s="1"/>
      <c r="F110" s="1" t="s">
        <v>201</v>
      </c>
      <c r="G110" s="25" t="s">
        <v>303</v>
      </c>
      <c r="H110" s="152"/>
      <c r="I110" s="11"/>
      <c r="J110" s="76"/>
      <c r="K110" s="46" t="s">
        <v>297</v>
      </c>
      <c r="L110" s="33">
        <f t="shared" si="9"/>
        <v>1</v>
      </c>
      <c r="M110" s="113" t="s">
        <v>495</v>
      </c>
    </row>
    <row r="111" spans="1:13" ht="67.5" customHeight="1" x14ac:dyDescent="0.25">
      <c r="A111" s="179"/>
      <c r="B111" s="132" t="s">
        <v>199</v>
      </c>
      <c r="C111" s="17" t="s">
        <v>11</v>
      </c>
      <c r="D111" s="12" t="s">
        <v>200</v>
      </c>
      <c r="E111" s="193"/>
      <c r="F111" s="132" t="s">
        <v>207</v>
      </c>
      <c r="G111" s="130" t="s">
        <v>402</v>
      </c>
      <c r="H111" s="151" t="s">
        <v>375</v>
      </c>
      <c r="I111" s="11"/>
      <c r="J111" s="154" t="s">
        <v>9</v>
      </c>
      <c r="K111" s="53" t="s">
        <v>298</v>
      </c>
      <c r="L111" s="33">
        <f t="shared" si="9"/>
        <v>1</v>
      </c>
      <c r="M111" s="162" t="s">
        <v>403</v>
      </c>
    </row>
    <row r="112" spans="1:13" ht="57" customHeight="1" x14ac:dyDescent="0.25">
      <c r="A112" s="179"/>
      <c r="B112" s="175"/>
      <c r="C112" s="17" t="s">
        <v>15</v>
      </c>
      <c r="D112" s="1" t="s">
        <v>202</v>
      </c>
      <c r="E112" s="194"/>
      <c r="F112" s="175"/>
      <c r="G112" s="150"/>
      <c r="H112" s="152"/>
      <c r="I112" s="12"/>
      <c r="J112" s="155"/>
      <c r="K112" s="53" t="s">
        <v>298</v>
      </c>
      <c r="L112" s="33">
        <f t="shared" si="9"/>
        <v>1</v>
      </c>
      <c r="M112" s="163"/>
    </row>
    <row r="113" spans="1:14" ht="279.75" customHeight="1" x14ac:dyDescent="0.25">
      <c r="A113" s="179"/>
      <c r="B113" s="133"/>
      <c r="C113" s="17" t="s">
        <v>18</v>
      </c>
      <c r="D113" s="1" t="s">
        <v>203</v>
      </c>
      <c r="E113" s="195"/>
      <c r="F113" s="133"/>
      <c r="G113" s="141"/>
      <c r="H113" s="153"/>
      <c r="I113" s="14" t="s">
        <v>306</v>
      </c>
      <c r="J113" s="203"/>
      <c r="K113" s="53" t="s">
        <v>298</v>
      </c>
      <c r="L113" s="33">
        <f t="shared" si="9"/>
        <v>1</v>
      </c>
      <c r="M113" s="164"/>
    </row>
    <row r="114" spans="1:14" ht="60" customHeight="1" x14ac:dyDescent="0.25">
      <c r="A114" s="179"/>
      <c r="B114" s="15" t="s">
        <v>204</v>
      </c>
      <c r="C114" s="17" t="s">
        <v>26</v>
      </c>
      <c r="D114" s="1" t="s">
        <v>205</v>
      </c>
      <c r="E114" s="15" t="s">
        <v>206</v>
      </c>
      <c r="F114" s="1"/>
      <c r="G114" s="43" t="s">
        <v>404</v>
      </c>
      <c r="H114" s="1" t="s">
        <v>344</v>
      </c>
      <c r="I114" s="1" t="s">
        <v>330</v>
      </c>
      <c r="J114" s="14"/>
      <c r="K114" s="46" t="s">
        <v>298</v>
      </c>
      <c r="L114" s="33">
        <f t="shared" si="9"/>
        <v>1</v>
      </c>
      <c r="M114" s="110" t="s">
        <v>457</v>
      </c>
    </row>
    <row r="115" spans="1:14" ht="60" customHeight="1" x14ac:dyDescent="0.25">
      <c r="A115" s="179"/>
      <c r="B115" s="132" t="s">
        <v>208</v>
      </c>
      <c r="C115" s="17"/>
      <c r="D115" s="1" t="s">
        <v>209</v>
      </c>
      <c r="E115" s="190" t="s">
        <v>210</v>
      </c>
      <c r="F115" s="132" t="s">
        <v>218</v>
      </c>
      <c r="G115" s="130" t="s">
        <v>405</v>
      </c>
      <c r="H115" s="165" t="s">
        <v>311</v>
      </c>
      <c r="I115" s="40"/>
      <c r="J115" s="154" t="s">
        <v>9</v>
      </c>
      <c r="K115" s="53" t="s">
        <v>297</v>
      </c>
      <c r="L115" s="33">
        <f t="shared" si="9"/>
        <v>1</v>
      </c>
      <c r="M115" s="162" t="s">
        <v>465</v>
      </c>
    </row>
    <row r="116" spans="1:14" ht="60" customHeight="1" x14ac:dyDescent="0.25">
      <c r="A116" s="179"/>
      <c r="B116" s="175"/>
      <c r="C116" s="17" t="s">
        <v>11</v>
      </c>
      <c r="D116" s="1" t="s">
        <v>211</v>
      </c>
      <c r="E116" s="191"/>
      <c r="F116" s="175"/>
      <c r="G116" s="150"/>
      <c r="H116" s="165"/>
      <c r="I116" s="40"/>
      <c r="J116" s="155"/>
      <c r="K116" s="51" t="s">
        <v>297</v>
      </c>
      <c r="L116" s="33">
        <f t="shared" si="9"/>
        <v>1</v>
      </c>
      <c r="M116" s="163"/>
    </row>
    <row r="117" spans="1:14" ht="83.25" customHeight="1" x14ac:dyDescent="0.25">
      <c r="A117" s="179"/>
      <c r="B117" s="175"/>
      <c r="C117" s="17" t="s">
        <v>15</v>
      </c>
      <c r="D117" s="1" t="s">
        <v>212</v>
      </c>
      <c r="E117" s="191"/>
      <c r="F117" s="175"/>
      <c r="G117" s="150"/>
      <c r="H117" s="165"/>
      <c r="I117" s="40"/>
      <c r="J117" s="155"/>
      <c r="K117" s="51" t="s">
        <v>297</v>
      </c>
      <c r="L117" s="33">
        <f t="shared" ref="L117:L123" si="10">IF(K117="Si",1,IF(K117="No",0,"error"))</f>
        <v>1</v>
      </c>
      <c r="M117" s="163"/>
    </row>
    <row r="118" spans="1:14" ht="60" customHeight="1" x14ac:dyDescent="0.25">
      <c r="A118" s="179"/>
      <c r="B118" s="175"/>
      <c r="C118" s="17" t="s">
        <v>18</v>
      </c>
      <c r="D118" s="1" t="s">
        <v>213</v>
      </c>
      <c r="E118" s="191"/>
      <c r="F118" s="175"/>
      <c r="G118" s="150"/>
      <c r="H118" s="165"/>
      <c r="I118" s="41"/>
      <c r="J118" s="155"/>
      <c r="K118" s="46" t="s">
        <v>297</v>
      </c>
      <c r="L118" s="33">
        <f t="shared" si="10"/>
        <v>1</v>
      </c>
      <c r="M118" s="163"/>
    </row>
    <row r="119" spans="1:14" ht="409.5" customHeight="1" x14ac:dyDescent="0.25">
      <c r="A119" s="180"/>
      <c r="B119" s="175"/>
      <c r="C119" s="16" t="s">
        <v>20</v>
      </c>
      <c r="D119" s="10" t="s">
        <v>214</v>
      </c>
      <c r="E119" s="191"/>
      <c r="F119" s="133"/>
      <c r="G119" s="150"/>
      <c r="H119" s="151"/>
      <c r="I119" s="10" t="s">
        <v>331</v>
      </c>
      <c r="J119" s="155"/>
      <c r="K119" s="47" t="s">
        <v>297</v>
      </c>
      <c r="L119" s="49">
        <f t="shared" si="10"/>
        <v>1</v>
      </c>
      <c r="M119" s="163"/>
    </row>
    <row r="120" spans="1:14" ht="310.5" customHeight="1" x14ac:dyDescent="0.25">
      <c r="A120" s="178" t="s">
        <v>364</v>
      </c>
      <c r="B120" s="15" t="s">
        <v>215</v>
      </c>
      <c r="C120" s="17" t="s">
        <v>26</v>
      </c>
      <c r="D120" s="1" t="s">
        <v>216</v>
      </c>
      <c r="E120" s="15" t="s">
        <v>217</v>
      </c>
      <c r="F120" s="14" t="s">
        <v>221</v>
      </c>
      <c r="G120" s="26" t="s">
        <v>449</v>
      </c>
      <c r="H120" s="1" t="s">
        <v>376</v>
      </c>
      <c r="I120" s="1"/>
      <c r="J120" s="24"/>
      <c r="K120" s="46" t="s">
        <v>297</v>
      </c>
      <c r="L120" s="33">
        <f t="shared" si="10"/>
        <v>1</v>
      </c>
      <c r="M120" s="110" t="s">
        <v>496</v>
      </c>
      <c r="N120" t="s">
        <v>429</v>
      </c>
    </row>
    <row r="121" spans="1:14" ht="409.5" customHeight="1" x14ac:dyDescent="0.25">
      <c r="A121" s="179"/>
      <c r="B121" s="15" t="s">
        <v>219</v>
      </c>
      <c r="C121" s="17" t="s">
        <v>26</v>
      </c>
      <c r="D121" s="1" t="s">
        <v>220</v>
      </c>
      <c r="E121" s="2"/>
      <c r="F121" s="14" t="s">
        <v>225</v>
      </c>
      <c r="G121" s="25" t="s">
        <v>406</v>
      </c>
      <c r="H121" s="1" t="s">
        <v>376</v>
      </c>
      <c r="I121" s="1"/>
      <c r="J121" s="24"/>
      <c r="K121" s="46" t="s">
        <v>297</v>
      </c>
      <c r="L121" s="33">
        <f t="shared" si="10"/>
        <v>1</v>
      </c>
      <c r="M121" s="110" t="s">
        <v>496</v>
      </c>
    </row>
    <row r="122" spans="1:14" ht="191.25" customHeight="1" x14ac:dyDescent="0.25">
      <c r="A122" s="179"/>
      <c r="B122" s="37" t="s">
        <v>222</v>
      </c>
      <c r="C122" s="39" t="s">
        <v>26</v>
      </c>
      <c r="D122" s="12" t="s">
        <v>223</v>
      </c>
      <c r="E122" s="15" t="s">
        <v>224</v>
      </c>
      <c r="F122" s="132" t="s">
        <v>229</v>
      </c>
      <c r="G122" s="43" t="s">
        <v>407</v>
      </c>
      <c r="H122" s="1" t="s">
        <v>376</v>
      </c>
      <c r="I122" s="11"/>
      <c r="J122" s="24"/>
      <c r="K122" s="51" t="s">
        <v>298</v>
      </c>
      <c r="L122" s="27">
        <f t="shared" si="10"/>
        <v>1</v>
      </c>
      <c r="M122" s="119" t="s">
        <v>414</v>
      </c>
    </row>
    <row r="123" spans="1:14" ht="145.5" customHeight="1" x14ac:dyDescent="0.25">
      <c r="A123" s="179"/>
      <c r="B123" s="190" t="s">
        <v>226</v>
      </c>
      <c r="C123" s="17" t="s">
        <v>26</v>
      </c>
      <c r="D123" s="190" t="s">
        <v>227</v>
      </c>
      <c r="E123" s="37" t="s">
        <v>228</v>
      </c>
      <c r="F123" s="133"/>
      <c r="G123" s="98" t="s">
        <v>408</v>
      </c>
      <c r="H123" s="12" t="s">
        <v>376</v>
      </c>
      <c r="I123" s="12"/>
      <c r="J123" s="38"/>
      <c r="K123" s="51" t="s">
        <v>298</v>
      </c>
      <c r="L123" s="33">
        <f t="shared" si="10"/>
        <v>1</v>
      </c>
      <c r="M123" s="114" t="s">
        <v>497</v>
      </c>
    </row>
    <row r="124" spans="1:14" ht="183" customHeight="1" x14ac:dyDescent="0.25">
      <c r="A124" s="180"/>
      <c r="B124" s="131"/>
      <c r="C124" s="17" t="s">
        <v>26</v>
      </c>
      <c r="D124" s="131"/>
      <c r="E124" s="15" t="s">
        <v>230</v>
      </c>
      <c r="F124" s="1" t="s">
        <v>234</v>
      </c>
      <c r="G124" s="25" t="s">
        <v>472</v>
      </c>
      <c r="H124" s="1" t="s">
        <v>376</v>
      </c>
      <c r="I124" s="1" t="s">
        <v>314</v>
      </c>
      <c r="J124" s="24"/>
      <c r="K124" s="51" t="s">
        <v>298</v>
      </c>
      <c r="L124" s="27">
        <v>1</v>
      </c>
      <c r="M124" s="110" t="s">
        <v>471</v>
      </c>
    </row>
    <row r="125" spans="1:14" ht="27.4" customHeight="1" x14ac:dyDescent="0.25">
      <c r="A125" s="178" t="s">
        <v>365</v>
      </c>
      <c r="B125" s="132" t="s">
        <v>231</v>
      </c>
      <c r="C125" s="17"/>
      <c r="D125" s="1" t="s">
        <v>232</v>
      </c>
      <c r="E125" s="175" t="s">
        <v>233</v>
      </c>
      <c r="F125" s="132" t="s">
        <v>242</v>
      </c>
      <c r="G125" s="192" t="s">
        <v>413</v>
      </c>
      <c r="H125" s="165" t="s">
        <v>309</v>
      </c>
      <c r="I125" s="3"/>
      <c r="J125" s="154" t="s">
        <v>9</v>
      </c>
      <c r="K125" s="136" t="s">
        <v>298</v>
      </c>
      <c r="L125" s="138">
        <f t="shared" ref="L125" si="11">IF(K125="Si",1,IF(K125="No",0,"error"))</f>
        <v>1</v>
      </c>
      <c r="M125" s="162" t="s">
        <v>415</v>
      </c>
    </row>
    <row r="126" spans="1:14" ht="62.25" customHeight="1" x14ac:dyDescent="0.25">
      <c r="A126" s="179"/>
      <c r="B126" s="175"/>
      <c r="C126" s="17" t="s">
        <v>26</v>
      </c>
      <c r="D126" s="4" t="s">
        <v>235</v>
      </c>
      <c r="E126" s="175"/>
      <c r="F126" s="175"/>
      <c r="G126" s="192"/>
      <c r="H126" s="165"/>
      <c r="I126" s="3"/>
      <c r="J126" s="155"/>
      <c r="K126" s="148"/>
      <c r="L126" s="149"/>
      <c r="M126" s="163"/>
    </row>
    <row r="127" spans="1:14" ht="27.4" customHeight="1" x14ac:dyDescent="0.25">
      <c r="A127" s="179"/>
      <c r="B127" s="175"/>
      <c r="C127" s="17" t="s">
        <v>26</v>
      </c>
      <c r="D127" s="4" t="s">
        <v>236</v>
      </c>
      <c r="E127" s="175"/>
      <c r="F127" s="175"/>
      <c r="G127" s="192"/>
      <c r="H127" s="165"/>
      <c r="I127" s="3"/>
      <c r="J127" s="155"/>
      <c r="K127" s="148"/>
      <c r="L127" s="149"/>
      <c r="M127" s="163"/>
    </row>
    <row r="128" spans="1:14" ht="195.75" customHeight="1" x14ac:dyDescent="0.25">
      <c r="A128" s="179"/>
      <c r="B128" s="175"/>
      <c r="C128" s="17" t="s">
        <v>26</v>
      </c>
      <c r="D128" s="4" t="s">
        <v>237</v>
      </c>
      <c r="E128" s="175"/>
      <c r="F128" s="175"/>
      <c r="G128" s="192"/>
      <c r="H128" s="165"/>
      <c r="I128" s="3"/>
      <c r="J128" s="155"/>
      <c r="K128" s="148"/>
      <c r="L128" s="149"/>
      <c r="M128" s="163"/>
    </row>
    <row r="129" spans="1:13" ht="46.5" customHeight="1" x14ac:dyDescent="0.25">
      <c r="A129" s="180"/>
      <c r="B129" s="133"/>
      <c r="C129" s="17" t="s">
        <v>26</v>
      </c>
      <c r="D129" s="4" t="s">
        <v>238</v>
      </c>
      <c r="E129" s="175"/>
      <c r="F129" s="133"/>
      <c r="G129" s="192"/>
      <c r="H129" s="151"/>
      <c r="I129" s="10" t="s">
        <v>322</v>
      </c>
      <c r="J129" s="155"/>
      <c r="K129" s="148"/>
      <c r="L129" s="149"/>
      <c r="M129" s="163"/>
    </row>
    <row r="130" spans="1:13" ht="59.25" customHeight="1" x14ac:dyDescent="0.25">
      <c r="A130" s="178" t="s">
        <v>366</v>
      </c>
      <c r="B130" s="132" t="s">
        <v>239</v>
      </c>
      <c r="C130" s="17"/>
      <c r="D130" s="1" t="s">
        <v>240</v>
      </c>
      <c r="E130" s="196" t="s">
        <v>241</v>
      </c>
      <c r="F130" s="132" t="s">
        <v>251</v>
      </c>
      <c r="G130" s="187" t="s">
        <v>432</v>
      </c>
      <c r="H130" s="151" t="s">
        <v>345</v>
      </c>
      <c r="I130" s="3"/>
      <c r="J130" s="154" t="s">
        <v>9</v>
      </c>
      <c r="K130" s="136" t="s">
        <v>297</v>
      </c>
      <c r="L130" s="138">
        <f t="shared" ref="L130:L139" si="12">IF(K130="Si",1,IF(K130="No",0,"error"))</f>
        <v>1</v>
      </c>
      <c r="M130" s="162" t="s">
        <v>431</v>
      </c>
    </row>
    <row r="131" spans="1:13" ht="30" customHeight="1" x14ac:dyDescent="0.25">
      <c r="A131" s="179"/>
      <c r="B131" s="175"/>
      <c r="C131" s="17" t="s">
        <v>26</v>
      </c>
      <c r="D131" s="4" t="s">
        <v>416</v>
      </c>
      <c r="E131" s="196"/>
      <c r="F131" s="175"/>
      <c r="G131" s="188"/>
      <c r="H131" s="152"/>
      <c r="I131" s="3"/>
      <c r="J131" s="155"/>
      <c r="K131" s="148"/>
      <c r="L131" s="149"/>
      <c r="M131" s="163"/>
    </row>
    <row r="132" spans="1:13" ht="30" customHeight="1" x14ac:dyDescent="0.25">
      <c r="A132" s="179"/>
      <c r="B132" s="175"/>
      <c r="C132" s="17" t="s">
        <v>26</v>
      </c>
      <c r="D132" s="4" t="s">
        <v>243</v>
      </c>
      <c r="E132" s="196"/>
      <c r="F132" s="175"/>
      <c r="G132" s="188"/>
      <c r="H132" s="152"/>
      <c r="I132" s="3"/>
      <c r="J132" s="155"/>
      <c r="K132" s="148"/>
      <c r="L132" s="149"/>
      <c r="M132" s="163"/>
    </row>
    <row r="133" spans="1:13" ht="30" customHeight="1" x14ac:dyDescent="0.25">
      <c r="A133" s="179"/>
      <c r="B133" s="175"/>
      <c r="C133" s="17" t="s">
        <v>26</v>
      </c>
      <c r="D133" s="5" t="s">
        <v>244</v>
      </c>
      <c r="E133" s="196"/>
      <c r="F133" s="175"/>
      <c r="G133" s="188"/>
      <c r="H133" s="152"/>
      <c r="I133" s="3"/>
      <c r="J133" s="155"/>
      <c r="K133" s="148"/>
      <c r="L133" s="149"/>
      <c r="M133" s="163"/>
    </row>
    <row r="134" spans="1:13" ht="30" customHeight="1" x14ac:dyDescent="0.25">
      <c r="A134" s="179"/>
      <c r="B134" s="175"/>
      <c r="C134" s="17" t="s">
        <v>26</v>
      </c>
      <c r="D134" s="5" t="s">
        <v>245</v>
      </c>
      <c r="E134" s="196"/>
      <c r="F134" s="175"/>
      <c r="G134" s="188"/>
      <c r="H134" s="152"/>
      <c r="I134" s="3"/>
      <c r="J134" s="155"/>
      <c r="K134" s="148"/>
      <c r="L134" s="149"/>
      <c r="M134" s="163"/>
    </row>
    <row r="135" spans="1:13" ht="30" customHeight="1" x14ac:dyDescent="0.25">
      <c r="A135" s="179"/>
      <c r="B135" s="175"/>
      <c r="C135" s="17" t="s">
        <v>26</v>
      </c>
      <c r="D135" s="5" t="s">
        <v>246</v>
      </c>
      <c r="E135" s="196"/>
      <c r="F135" s="175"/>
      <c r="G135" s="188"/>
      <c r="H135" s="152"/>
      <c r="I135" s="3"/>
      <c r="J135" s="155"/>
      <c r="K135" s="148"/>
      <c r="L135" s="149"/>
      <c r="M135" s="163"/>
    </row>
    <row r="136" spans="1:13" ht="30" customHeight="1" x14ac:dyDescent="0.25">
      <c r="A136" s="179"/>
      <c r="B136" s="175"/>
      <c r="C136" s="17" t="s">
        <v>26</v>
      </c>
      <c r="D136" s="5" t="s">
        <v>247</v>
      </c>
      <c r="E136" s="196"/>
      <c r="F136" s="175"/>
      <c r="G136" s="188"/>
      <c r="H136" s="152"/>
      <c r="I136" s="3"/>
      <c r="J136" s="155"/>
      <c r="K136" s="148"/>
      <c r="L136" s="149"/>
      <c r="M136" s="163"/>
    </row>
    <row r="137" spans="1:13" ht="30" customHeight="1" x14ac:dyDescent="0.25">
      <c r="A137" s="179"/>
      <c r="B137" s="175"/>
      <c r="C137" s="17" t="s">
        <v>26</v>
      </c>
      <c r="D137" s="4" t="s">
        <v>417</v>
      </c>
      <c r="E137" s="196"/>
      <c r="F137" s="175"/>
      <c r="G137" s="188"/>
      <c r="H137" s="152"/>
      <c r="I137" s="3"/>
      <c r="J137" s="155"/>
      <c r="K137" s="148"/>
      <c r="L137" s="149"/>
      <c r="M137" s="163"/>
    </row>
    <row r="138" spans="1:13" ht="130.5" customHeight="1" x14ac:dyDescent="0.25">
      <c r="A138" s="179"/>
      <c r="B138" s="133"/>
      <c r="C138" s="17" t="s">
        <v>26</v>
      </c>
      <c r="D138" s="5" t="s">
        <v>248</v>
      </c>
      <c r="E138" s="196"/>
      <c r="F138" s="133"/>
      <c r="G138" s="189"/>
      <c r="H138" s="153"/>
      <c r="I138" s="1" t="s">
        <v>321</v>
      </c>
      <c r="J138" s="203"/>
      <c r="K138" s="137"/>
      <c r="L138" s="139"/>
      <c r="M138" s="164"/>
    </row>
    <row r="139" spans="1:13" ht="45.75" customHeight="1" x14ac:dyDescent="0.25">
      <c r="A139" s="179"/>
      <c r="B139" s="132" t="s">
        <v>249</v>
      </c>
      <c r="C139" s="17"/>
      <c r="D139" s="1" t="s">
        <v>250</v>
      </c>
      <c r="E139" s="196"/>
      <c r="F139" s="132" t="s">
        <v>263</v>
      </c>
      <c r="G139" s="144" t="s">
        <v>433</v>
      </c>
      <c r="H139" s="145" t="s">
        <v>346</v>
      </c>
      <c r="I139" s="3"/>
      <c r="J139" s="231" t="s">
        <v>9</v>
      </c>
      <c r="K139" s="136" t="s">
        <v>297</v>
      </c>
      <c r="L139" s="138">
        <f t="shared" si="12"/>
        <v>1</v>
      </c>
      <c r="M139" s="146" t="s">
        <v>431</v>
      </c>
    </row>
    <row r="140" spans="1:13" ht="45.75" customHeight="1" x14ac:dyDescent="0.25">
      <c r="A140" s="179"/>
      <c r="B140" s="175"/>
      <c r="C140" s="17" t="s">
        <v>26</v>
      </c>
      <c r="D140" s="4" t="s">
        <v>416</v>
      </c>
      <c r="E140" s="196"/>
      <c r="F140" s="175"/>
      <c r="G140" s="144"/>
      <c r="H140" s="145"/>
      <c r="I140" s="3"/>
      <c r="J140" s="231"/>
      <c r="K140" s="148"/>
      <c r="L140" s="149"/>
      <c r="M140" s="147"/>
    </row>
    <row r="141" spans="1:13" ht="45.75" customHeight="1" x14ac:dyDescent="0.25">
      <c r="A141" s="179"/>
      <c r="B141" s="175"/>
      <c r="C141" s="17" t="s">
        <v>26</v>
      </c>
      <c r="D141" s="4" t="s">
        <v>243</v>
      </c>
      <c r="E141" s="196"/>
      <c r="F141" s="175"/>
      <c r="G141" s="144"/>
      <c r="H141" s="145"/>
      <c r="I141" s="3"/>
      <c r="J141" s="231"/>
      <c r="K141" s="148"/>
      <c r="L141" s="149"/>
      <c r="M141" s="147"/>
    </row>
    <row r="142" spans="1:13" ht="45.75" customHeight="1" x14ac:dyDescent="0.25">
      <c r="A142" s="179"/>
      <c r="B142" s="175"/>
      <c r="C142" s="17" t="s">
        <v>26</v>
      </c>
      <c r="D142" s="4" t="s">
        <v>244</v>
      </c>
      <c r="E142" s="196"/>
      <c r="F142" s="175"/>
      <c r="G142" s="144"/>
      <c r="H142" s="145"/>
      <c r="I142" s="3"/>
      <c r="J142" s="231"/>
      <c r="K142" s="148"/>
      <c r="L142" s="149"/>
      <c r="M142" s="147"/>
    </row>
    <row r="143" spans="1:13" ht="45.75" customHeight="1" x14ac:dyDescent="0.25">
      <c r="A143" s="179"/>
      <c r="B143" s="175"/>
      <c r="C143" s="17" t="s">
        <v>26</v>
      </c>
      <c r="D143" s="4" t="s">
        <v>252</v>
      </c>
      <c r="E143" s="196"/>
      <c r="F143" s="175"/>
      <c r="G143" s="144"/>
      <c r="H143" s="145"/>
      <c r="I143" s="3"/>
      <c r="J143" s="231"/>
      <c r="K143" s="148"/>
      <c r="L143" s="149"/>
      <c r="M143" s="147"/>
    </row>
    <row r="144" spans="1:13" ht="45.75" customHeight="1" x14ac:dyDescent="0.25">
      <c r="A144" s="179"/>
      <c r="B144" s="175"/>
      <c r="C144" s="17" t="s">
        <v>26</v>
      </c>
      <c r="D144" s="4" t="s">
        <v>246</v>
      </c>
      <c r="E144" s="196"/>
      <c r="F144" s="175"/>
      <c r="G144" s="144"/>
      <c r="H144" s="145"/>
      <c r="I144" s="3"/>
      <c r="J144" s="231"/>
      <c r="K144" s="148"/>
      <c r="L144" s="149"/>
      <c r="M144" s="147"/>
    </row>
    <row r="145" spans="1:13" ht="45.75" customHeight="1" x14ac:dyDescent="0.25">
      <c r="A145" s="179"/>
      <c r="B145" s="175"/>
      <c r="C145" s="17" t="s">
        <v>26</v>
      </c>
      <c r="D145" s="5" t="s">
        <v>247</v>
      </c>
      <c r="E145" s="196"/>
      <c r="F145" s="175"/>
      <c r="G145" s="144"/>
      <c r="H145" s="145"/>
      <c r="I145" s="3"/>
      <c r="J145" s="231"/>
      <c r="K145" s="148"/>
      <c r="L145" s="149"/>
      <c r="M145" s="147"/>
    </row>
    <row r="146" spans="1:13" ht="45.75" customHeight="1" x14ac:dyDescent="0.25">
      <c r="A146" s="179"/>
      <c r="B146" s="175"/>
      <c r="C146" s="17" t="s">
        <v>26</v>
      </c>
      <c r="D146" s="4" t="s">
        <v>253</v>
      </c>
      <c r="E146" s="196"/>
      <c r="F146" s="175"/>
      <c r="G146" s="144"/>
      <c r="H146" s="145"/>
      <c r="I146" s="3"/>
      <c r="J146" s="231"/>
      <c r="K146" s="148"/>
      <c r="L146" s="149"/>
      <c r="M146" s="147"/>
    </row>
    <row r="147" spans="1:13" ht="45.75" customHeight="1" x14ac:dyDescent="0.25">
      <c r="A147" s="179"/>
      <c r="B147" s="175"/>
      <c r="C147" s="17" t="s">
        <v>26</v>
      </c>
      <c r="D147" s="4" t="s">
        <v>254</v>
      </c>
      <c r="E147" s="196"/>
      <c r="F147" s="175"/>
      <c r="G147" s="144"/>
      <c r="H147" s="145"/>
      <c r="I147" s="3"/>
      <c r="J147" s="231"/>
      <c r="K147" s="148"/>
      <c r="L147" s="149"/>
      <c r="M147" s="147"/>
    </row>
    <row r="148" spans="1:13" ht="45.75" customHeight="1" x14ac:dyDescent="0.25">
      <c r="A148" s="179"/>
      <c r="B148" s="175"/>
      <c r="C148" s="17" t="s">
        <v>26</v>
      </c>
      <c r="D148" s="4" t="s">
        <v>255</v>
      </c>
      <c r="E148" s="196"/>
      <c r="F148" s="175"/>
      <c r="G148" s="144"/>
      <c r="H148" s="145"/>
      <c r="I148" s="3"/>
      <c r="J148" s="231"/>
      <c r="K148" s="148"/>
      <c r="L148" s="149"/>
      <c r="M148" s="147"/>
    </row>
    <row r="149" spans="1:13" ht="45.75" customHeight="1" x14ac:dyDescent="0.25">
      <c r="A149" s="179"/>
      <c r="B149" s="175"/>
      <c r="C149" s="17" t="s">
        <v>26</v>
      </c>
      <c r="D149" s="4" t="s">
        <v>256</v>
      </c>
      <c r="E149" s="196"/>
      <c r="F149" s="175"/>
      <c r="G149" s="144"/>
      <c r="H149" s="145"/>
      <c r="I149" s="3"/>
      <c r="J149" s="231"/>
      <c r="K149" s="148"/>
      <c r="L149" s="149"/>
      <c r="M149" s="147"/>
    </row>
    <row r="150" spans="1:13" ht="45.75" customHeight="1" x14ac:dyDescent="0.25">
      <c r="A150" s="179"/>
      <c r="B150" s="175"/>
      <c r="C150" s="17" t="s">
        <v>26</v>
      </c>
      <c r="D150" s="4" t="s">
        <v>257</v>
      </c>
      <c r="E150" s="196"/>
      <c r="F150" s="175"/>
      <c r="G150" s="144"/>
      <c r="H150" s="145"/>
      <c r="I150" s="3"/>
      <c r="J150" s="231"/>
      <c r="K150" s="148"/>
      <c r="L150" s="149"/>
      <c r="M150" s="147"/>
    </row>
    <row r="151" spans="1:13" ht="45.75" customHeight="1" x14ac:dyDescent="0.25">
      <c r="A151" s="179"/>
      <c r="B151" s="175"/>
      <c r="C151" s="17" t="s">
        <v>26</v>
      </c>
      <c r="D151" s="4" t="s">
        <v>258</v>
      </c>
      <c r="E151" s="196"/>
      <c r="F151" s="175"/>
      <c r="G151" s="144"/>
      <c r="H151" s="145"/>
      <c r="I151" s="3"/>
      <c r="J151" s="231"/>
      <c r="K151" s="148"/>
      <c r="L151" s="149"/>
      <c r="M151" s="147"/>
    </row>
    <row r="152" spans="1:13" ht="45.75" customHeight="1" x14ac:dyDescent="0.25">
      <c r="A152" s="179"/>
      <c r="B152" s="175"/>
      <c r="C152" s="17" t="s">
        <v>26</v>
      </c>
      <c r="D152" s="4" t="s">
        <v>259</v>
      </c>
      <c r="E152" s="196"/>
      <c r="F152" s="175"/>
      <c r="G152" s="144"/>
      <c r="H152" s="145"/>
      <c r="I152" s="3"/>
      <c r="J152" s="231"/>
      <c r="K152" s="148"/>
      <c r="L152" s="149"/>
      <c r="M152" s="147"/>
    </row>
    <row r="153" spans="1:13" ht="88.5" customHeight="1" x14ac:dyDescent="0.25">
      <c r="A153" s="179"/>
      <c r="B153" s="133"/>
      <c r="C153" s="17" t="s">
        <v>26</v>
      </c>
      <c r="D153" s="4" t="s">
        <v>260</v>
      </c>
      <c r="E153" s="196"/>
      <c r="F153" s="133"/>
      <c r="G153" s="144"/>
      <c r="H153" s="145" t="s">
        <v>306</v>
      </c>
      <c r="I153" s="1" t="s">
        <v>321</v>
      </c>
      <c r="J153" s="231"/>
      <c r="K153" s="137"/>
      <c r="L153" s="139"/>
      <c r="M153" s="147" t="s">
        <v>334</v>
      </c>
    </row>
    <row r="154" spans="1:13" ht="30" customHeight="1" x14ac:dyDescent="0.25">
      <c r="A154" s="179"/>
      <c r="B154" s="132" t="s">
        <v>261</v>
      </c>
      <c r="C154" s="17"/>
      <c r="D154" s="15" t="s">
        <v>262</v>
      </c>
      <c r="E154" s="196"/>
      <c r="F154" s="132" t="s">
        <v>269</v>
      </c>
      <c r="G154" s="144" t="s">
        <v>473</v>
      </c>
      <c r="H154" s="196" t="s">
        <v>367</v>
      </c>
      <c r="I154" s="3"/>
      <c r="J154" s="196"/>
      <c r="K154" s="136" t="s">
        <v>298</v>
      </c>
      <c r="L154" s="138">
        <f t="shared" ref="L154" si="13">IF(K154="Si",1,IF(K154="No",0,"error"))</f>
        <v>1</v>
      </c>
      <c r="M154" s="230" t="s">
        <v>498</v>
      </c>
    </row>
    <row r="155" spans="1:13" ht="30" customHeight="1" x14ac:dyDescent="0.25">
      <c r="A155" s="179"/>
      <c r="B155" s="175"/>
      <c r="C155" s="17" t="s">
        <v>26</v>
      </c>
      <c r="D155" s="4" t="s">
        <v>252</v>
      </c>
      <c r="E155" s="196"/>
      <c r="F155" s="175"/>
      <c r="G155" s="196"/>
      <c r="H155" s="196"/>
      <c r="I155" s="3"/>
      <c r="J155" s="196"/>
      <c r="K155" s="148"/>
      <c r="L155" s="149"/>
      <c r="M155" s="230"/>
    </row>
    <row r="156" spans="1:13" x14ac:dyDescent="0.25">
      <c r="A156" s="179"/>
      <c r="B156" s="175"/>
      <c r="C156" s="17" t="s">
        <v>26</v>
      </c>
      <c r="D156" s="4" t="s">
        <v>246</v>
      </c>
      <c r="E156" s="196"/>
      <c r="F156" s="175"/>
      <c r="G156" s="196"/>
      <c r="H156" s="196"/>
      <c r="I156" s="3"/>
      <c r="J156" s="196"/>
      <c r="K156" s="148"/>
      <c r="L156" s="149"/>
      <c r="M156" s="230"/>
    </row>
    <row r="157" spans="1:13" ht="30" x14ac:dyDescent="0.25">
      <c r="A157" s="179"/>
      <c r="B157" s="175"/>
      <c r="C157" s="17" t="s">
        <v>26</v>
      </c>
      <c r="D157" s="5" t="s">
        <v>247</v>
      </c>
      <c r="E157" s="196"/>
      <c r="F157" s="175"/>
      <c r="G157" s="196"/>
      <c r="H157" s="196"/>
      <c r="I157" s="3"/>
      <c r="J157" s="196"/>
      <c r="K157" s="148"/>
      <c r="L157" s="149"/>
      <c r="M157" s="230"/>
    </row>
    <row r="158" spans="1:13" ht="30" customHeight="1" x14ac:dyDescent="0.25">
      <c r="A158" s="179"/>
      <c r="B158" s="175"/>
      <c r="C158" s="17" t="s">
        <v>26</v>
      </c>
      <c r="D158" s="4" t="s">
        <v>417</v>
      </c>
      <c r="E158" s="196"/>
      <c r="F158" s="175"/>
      <c r="G158" s="196"/>
      <c r="H158" s="196"/>
      <c r="I158" s="3"/>
      <c r="J158" s="196"/>
      <c r="K158" s="148"/>
      <c r="L158" s="149"/>
      <c r="M158" s="230"/>
    </row>
    <row r="159" spans="1:13" ht="30" customHeight="1" x14ac:dyDescent="0.25">
      <c r="A159" s="179"/>
      <c r="B159" s="175"/>
      <c r="C159" s="17" t="s">
        <v>26</v>
      </c>
      <c r="D159" s="4" t="s">
        <v>253</v>
      </c>
      <c r="E159" s="196"/>
      <c r="F159" s="175"/>
      <c r="G159" s="196"/>
      <c r="H159" s="196"/>
      <c r="I159" s="3"/>
      <c r="J159" s="196"/>
      <c r="K159" s="148"/>
      <c r="L159" s="149"/>
      <c r="M159" s="230"/>
    </row>
    <row r="160" spans="1:13" ht="30" customHeight="1" x14ac:dyDescent="0.25">
      <c r="A160" s="179"/>
      <c r="B160" s="175"/>
      <c r="C160" s="17" t="s">
        <v>26</v>
      </c>
      <c r="D160" s="4" t="s">
        <v>264</v>
      </c>
      <c r="E160" s="196"/>
      <c r="F160" s="175"/>
      <c r="G160" s="196"/>
      <c r="H160" s="196"/>
      <c r="I160" s="3"/>
      <c r="J160" s="196"/>
      <c r="K160" s="148"/>
      <c r="L160" s="149"/>
      <c r="M160" s="230"/>
    </row>
    <row r="161" spans="1:13" x14ac:dyDescent="0.25">
      <c r="A161" s="179"/>
      <c r="B161" s="175"/>
      <c r="C161" s="17" t="s">
        <v>26</v>
      </c>
      <c r="D161" s="4" t="s">
        <v>265</v>
      </c>
      <c r="E161" s="196"/>
      <c r="F161" s="175"/>
      <c r="G161" s="196"/>
      <c r="H161" s="196"/>
      <c r="I161" s="3"/>
      <c r="J161" s="196"/>
      <c r="K161" s="148"/>
      <c r="L161" s="149"/>
      <c r="M161" s="230"/>
    </row>
    <row r="162" spans="1:13" ht="345" x14ac:dyDescent="0.25">
      <c r="A162" s="179"/>
      <c r="B162" s="133"/>
      <c r="C162" s="17" t="s">
        <v>26</v>
      </c>
      <c r="D162" s="4" t="s">
        <v>266</v>
      </c>
      <c r="E162" s="196"/>
      <c r="F162" s="133"/>
      <c r="G162" s="196"/>
      <c r="H162" s="196"/>
      <c r="I162" s="1" t="s">
        <v>307</v>
      </c>
      <c r="J162" s="196"/>
      <c r="K162" s="137"/>
      <c r="L162" s="139"/>
      <c r="M162" s="230" t="s">
        <v>333</v>
      </c>
    </row>
    <row r="163" spans="1:13" ht="144.75" customHeight="1" x14ac:dyDescent="0.25">
      <c r="A163" s="179"/>
      <c r="B163" s="15" t="s">
        <v>267</v>
      </c>
      <c r="C163" s="17" t="s">
        <v>26</v>
      </c>
      <c r="D163" s="1" t="s">
        <v>268</v>
      </c>
      <c r="E163" s="12"/>
      <c r="F163" s="35" t="s">
        <v>272</v>
      </c>
      <c r="G163" s="98" t="s">
        <v>377</v>
      </c>
      <c r="H163" s="69" t="s">
        <v>307</v>
      </c>
      <c r="I163" s="41"/>
      <c r="J163" s="67" t="s">
        <v>9</v>
      </c>
      <c r="K163" s="51" t="s">
        <v>298</v>
      </c>
      <c r="L163" s="27">
        <f t="shared" ref="L163:L164" si="14">IF(K163="Si",1,IF(K163="No",0,"error"))</f>
        <v>1</v>
      </c>
      <c r="M163" s="119" t="s">
        <v>418</v>
      </c>
    </row>
    <row r="164" spans="1:13" ht="219.75" customHeight="1" x14ac:dyDescent="0.25">
      <c r="A164" s="179"/>
      <c r="B164" s="15" t="s">
        <v>348</v>
      </c>
      <c r="C164" s="17" t="s">
        <v>26</v>
      </c>
      <c r="D164" s="1" t="s">
        <v>270</v>
      </c>
      <c r="E164" s="1" t="s">
        <v>271</v>
      </c>
      <c r="F164" s="1" t="s">
        <v>276</v>
      </c>
      <c r="G164" s="34" t="s">
        <v>378</v>
      </c>
      <c r="H164" s="76" t="s">
        <v>307</v>
      </c>
      <c r="I164" s="1" t="s">
        <v>306</v>
      </c>
      <c r="J164" s="67" t="s">
        <v>9</v>
      </c>
      <c r="K164" s="51" t="s">
        <v>298</v>
      </c>
      <c r="L164" s="27">
        <f t="shared" si="14"/>
        <v>1</v>
      </c>
      <c r="M164" s="119" t="s">
        <v>419</v>
      </c>
    </row>
    <row r="165" spans="1:13" ht="80.25" customHeight="1" x14ac:dyDescent="0.25">
      <c r="A165" s="179"/>
      <c r="B165" s="21" t="s">
        <v>273</v>
      </c>
      <c r="C165" s="17" t="s">
        <v>26</v>
      </c>
      <c r="D165" s="1" t="s">
        <v>274</v>
      </c>
      <c r="E165" s="132" t="s">
        <v>275</v>
      </c>
      <c r="F165" s="196" t="s">
        <v>280</v>
      </c>
      <c r="G165" s="130" t="s">
        <v>474</v>
      </c>
      <c r="H165" s="132" t="s">
        <v>367</v>
      </c>
      <c r="I165" s="41"/>
      <c r="J165" s="196"/>
      <c r="K165" s="136" t="s">
        <v>298</v>
      </c>
      <c r="L165" s="138">
        <f t="shared" ref="L165:L167" si="15">IF(K165="Si",1,IF(K165="No",0,"error"))</f>
        <v>1</v>
      </c>
      <c r="M165" s="134" t="s">
        <v>499</v>
      </c>
    </row>
    <row r="166" spans="1:13" ht="62.25" customHeight="1" x14ac:dyDescent="0.25">
      <c r="A166" s="179"/>
      <c r="B166" s="37"/>
      <c r="C166" s="17" t="s">
        <v>26</v>
      </c>
      <c r="D166" s="12" t="s">
        <v>277</v>
      </c>
      <c r="E166" s="133"/>
      <c r="F166" s="196"/>
      <c r="G166" s="131"/>
      <c r="H166" s="133" t="s">
        <v>307</v>
      </c>
      <c r="I166" s="10" t="s">
        <v>332</v>
      </c>
      <c r="J166" s="196"/>
      <c r="K166" s="137"/>
      <c r="L166" s="139"/>
      <c r="M166" s="135" t="s">
        <v>335</v>
      </c>
    </row>
    <row r="167" spans="1:13" ht="72.75" customHeight="1" x14ac:dyDescent="0.25">
      <c r="A167" s="179"/>
      <c r="B167" s="21" t="s">
        <v>278</v>
      </c>
      <c r="C167" s="17" t="s">
        <v>26</v>
      </c>
      <c r="D167" s="1" t="s">
        <v>279</v>
      </c>
      <c r="E167" s="10" t="s">
        <v>420</v>
      </c>
      <c r="F167" s="132" t="s">
        <v>286</v>
      </c>
      <c r="G167" s="140" t="s">
        <v>409</v>
      </c>
      <c r="H167" s="132" t="s">
        <v>347</v>
      </c>
      <c r="I167" s="41"/>
      <c r="J167" s="204" t="s">
        <v>9</v>
      </c>
      <c r="K167" s="136" t="s">
        <v>298</v>
      </c>
      <c r="L167" s="138">
        <f t="shared" si="15"/>
        <v>1</v>
      </c>
      <c r="M167" s="142" t="s">
        <v>428</v>
      </c>
    </row>
    <row r="168" spans="1:13" ht="78.75" customHeight="1" x14ac:dyDescent="0.25">
      <c r="A168" s="179"/>
      <c r="B168" s="72"/>
      <c r="C168" s="17" t="s">
        <v>26</v>
      </c>
      <c r="D168" s="12" t="s">
        <v>282</v>
      </c>
      <c r="E168" s="12"/>
      <c r="F168" s="133"/>
      <c r="G168" s="141"/>
      <c r="H168" s="133"/>
      <c r="I168" s="1" t="s">
        <v>309</v>
      </c>
      <c r="J168" s="205"/>
      <c r="K168" s="137"/>
      <c r="L168" s="139"/>
      <c r="M168" s="143"/>
    </row>
    <row r="169" spans="1:13" ht="75" customHeight="1" x14ac:dyDescent="0.25">
      <c r="A169" s="179"/>
      <c r="B169" s="15" t="s">
        <v>283</v>
      </c>
      <c r="C169" s="17" t="s">
        <v>26</v>
      </c>
      <c r="D169" s="1" t="s">
        <v>284</v>
      </c>
      <c r="E169" s="15" t="s">
        <v>285</v>
      </c>
      <c r="F169" s="196" t="s">
        <v>290</v>
      </c>
      <c r="G169" s="227" t="s">
        <v>451</v>
      </c>
      <c r="H169" s="151" t="s">
        <v>309</v>
      </c>
      <c r="I169" s="1" t="s">
        <v>309</v>
      </c>
      <c r="J169" s="67" t="s">
        <v>281</v>
      </c>
      <c r="K169" s="62" t="s">
        <v>297</v>
      </c>
      <c r="L169" s="33">
        <f t="shared" ref="L169" si="16">IF(K169="Si",1,IF(K169="No",0,"error"))</f>
        <v>1</v>
      </c>
      <c r="M169" s="119" t="s">
        <v>421</v>
      </c>
    </row>
    <row r="170" spans="1:13" ht="92.25" customHeight="1" x14ac:dyDescent="0.25">
      <c r="A170" s="179"/>
      <c r="B170" s="132" t="s">
        <v>287</v>
      </c>
      <c r="C170" s="17" t="s">
        <v>26</v>
      </c>
      <c r="D170" s="1" t="s">
        <v>288</v>
      </c>
      <c r="E170" s="15" t="s">
        <v>289</v>
      </c>
      <c r="F170" s="196"/>
      <c r="G170" s="228"/>
      <c r="H170" s="152"/>
      <c r="I170" s="3"/>
      <c r="J170" s="67" t="s">
        <v>281</v>
      </c>
      <c r="K170" s="63"/>
      <c r="L170" s="50"/>
      <c r="M170" s="124" t="s">
        <v>466</v>
      </c>
    </row>
    <row r="171" spans="1:13" ht="92.25" customHeight="1" x14ac:dyDescent="0.25">
      <c r="A171" s="179"/>
      <c r="B171" s="175"/>
      <c r="C171" s="17" t="s">
        <v>26</v>
      </c>
      <c r="D171" s="1" t="s">
        <v>291</v>
      </c>
      <c r="E171" s="10" t="s">
        <v>292</v>
      </c>
      <c r="F171" s="196"/>
      <c r="G171" s="228"/>
      <c r="H171" s="152"/>
      <c r="I171" s="3"/>
      <c r="J171" s="67" t="s">
        <v>281</v>
      </c>
      <c r="K171" s="64" t="s">
        <v>4</v>
      </c>
      <c r="L171" s="33">
        <f t="shared" ref="L171:L174" si="17">IF(K171="Si",1,IF(K171="No",0,"error"))</f>
        <v>1</v>
      </c>
      <c r="M171" s="125"/>
    </row>
    <row r="172" spans="1:13" ht="92.25" customHeight="1" x14ac:dyDescent="0.25">
      <c r="A172" s="179"/>
      <c r="B172" s="175"/>
      <c r="C172" s="17" t="s">
        <v>11</v>
      </c>
      <c r="D172" s="4" t="s">
        <v>293</v>
      </c>
      <c r="E172" s="10" t="s">
        <v>292</v>
      </c>
      <c r="F172" s="196"/>
      <c r="G172" s="228"/>
      <c r="H172" s="152"/>
      <c r="I172" s="3"/>
      <c r="J172" s="67" t="s">
        <v>281</v>
      </c>
      <c r="K172" s="62" t="s">
        <v>4</v>
      </c>
      <c r="L172" s="33">
        <f t="shared" si="17"/>
        <v>1</v>
      </c>
      <c r="M172" s="125"/>
    </row>
    <row r="173" spans="1:13" ht="92.25" customHeight="1" x14ac:dyDescent="0.25">
      <c r="A173" s="179"/>
      <c r="B173" s="175"/>
      <c r="C173" s="17" t="s">
        <v>15</v>
      </c>
      <c r="D173" s="4" t="s">
        <v>294</v>
      </c>
      <c r="E173" s="10" t="s">
        <v>292</v>
      </c>
      <c r="F173" s="196"/>
      <c r="G173" s="228"/>
      <c r="H173" s="152"/>
      <c r="I173" s="3"/>
      <c r="J173" s="67" t="s">
        <v>281</v>
      </c>
      <c r="K173" s="62" t="s">
        <v>297</v>
      </c>
      <c r="L173" s="19">
        <f t="shared" si="17"/>
        <v>1</v>
      </c>
      <c r="M173" s="125"/>
    </row>
    <row r="174" spans="1:13" ht="92.25" customHeight="1" x14ac:dyDescent="0.25">
      <c r="A174" s="179"/>
      <c r="B174" s="175"/>
      <c r="C174" s="17" t="s">
        <v>18</v>
      </c>
      <c r="D174" s="4" t="s">
        <v>295</v>
      </c>
      <c r="E174" s="10" t="s">
        <v>292</v>
      </c>
      <c r="F174" s="196"/>
      <c r="G174" s="228"/>
      <c r="H174" s="152"/>
      <c r="I174" s="3"/>
      <c r="J174" s="67" t="s">
        <v>281</v>
      </c>
      <c r="K174" s="62" t="s">
        <v>298</v>
      </c>
      <c r="L174" s="33">
        <f t="shared" si="17"/>
        <v>1</v>
      </c>
      <c r="M174" s="125"/>
    </row>
    <row r="175" spans="1:13" ht="92.25" customHeight="1" x14ac:dyDescent="0.25">
      <c r="A175" s="180"/>
      <c r="B175" s="133"/>
      <c r="C175" s="17" t="s">
        <v>20</v>
      </c>
      <c r="D175" s="4" t="s">
        <v>296</v>
      </c>
      <c r="E175" s="1" t="s">
        <v>292</v>
      </c>
      <c r="F175" s="196"/>
      <c r="G175" s="229"/>
      <c r="H175" s="153"/>
      <c r="I175" s="3"/>
      <c r="J175" s="67"/>
      <c r="K175" s="62" t="s">
        <v>298</v>
      </c>
      <c r="L175" s="33">
        <f t="shared" ref="L175" si="18">IF(K175="Si",1,IF(K175="No",0,"error"))</f>
        <v>1</v>
      </c>
      <c r="M175" s="126"/>
    </row>
    <row r="178" spans="12:12" x14ac:dyDescent="0.25">
      <c r="L178" s="6">
        <f>COUNTIF(L8:L175,1)</f>
        <v>115</v>
      </c>
    </row>
    <row r="179" spans="12:12" x14ac:dyDescent="0.25">
      <c r="L179" s="6">
        <f>COUNTIF(L8:L176,0)</f>
        <v>0</v>
      </c>
    </row>
    <row r="180" spans="12:12" x14ac:dyDescent="0.25">
      <c r="L180" s="102">
        <f>+L178+L179</f>
        <v>115</v>
      </c>
    </row>
  </sheetData>
  <autoFilter ref="G7:M175" xr:uid="{00000000-0009-0000-0000-000000000000}"/>
  <mergeCells count="164">
    <mergeCell ref="M154:M162"/>
    <mergeCell ref="B81:B88"/>
    <mergeCell ref="J154:J162"/>
    <mergeCell ref="E154:E162"/>
    <mergeCell ref="G154:G162"/>
    <mergeCell ref="H154:H162"/>
    <mergeCell ref="H169:H175"/>
    <mergeCell ref="H103:H108"/>
    <mergeCell ref="B111:B113"/>
    <mergeCell ref="B154:B162"/>
    <mergeCell ref="E165:E166"/>
    <mergeCell ref="B170:B175"/>
    <mergeCell ref="B139:B153"/>
    <mergeCell ref="J130:J138"/>
    <mergeCell ref="K125:K129"/>
    <mergeCell ref="B123:B124"/>
    <mergeCell ref="D123:D124"/>
    <mergeCell ref="E139:E153"/>
    <mergeCell ref="E130:E138"/>
    <mergeCell ref="H130:H138"/>
    <mergeCell ref="H109:H110"/>
    <mergeCell ref="J139:J153"/>
    <mergeCell ref="M130:M138"/>
    <mergeCell ref="J98:J101"/>
    <mergeCell ref="F165:F166"/>
    <mergeCell ref="F167:F168"/>
    <mergeCell ref="F169:F175"/>
    <mergeCell ref="G169:G175"/>
    <mergeCell ref="F125:F129"/>
    <mergeCell ref="F98:F101"/>
    <mergeCell ref="F139:F153"/>
    <mergeCell ref="F154:F162"/>
    <mergeCell ref="E23:E24"/>
    <mergeCell ref="G36:G38"/>
    <mergeCell ref="F81:F88"/>
    <mergeCell ref="F89:F95"/>
    <mergeCell ref="I5:I6"/>
    <mergeCell ref="G5:G6"/>
    <mergeCell ref="A5:E5"/>
    <mergeCell ref="A23:A32"/>
    <mergeCell ref="B9:B13"/>
    <mergeCell ref="E81:E88"/>
    <mergeCell ref="E89:E95"/>
    <mergeCell ref="E15:E16"/>
    <mergeCell ref="F13:F16"/>
    <mergeCell ref="F17:F20"/>
    <mergeCell ref="A8:E8"/>
    <mergeCell ref="B23:B24"/>
    <mergeCell ref="A76:A80"/>
    <mergeCell ref="A81:A102"/>
    <mergeCell ref="B69:B72"/>
    <mergeCell ref="I8:I12"/>
    <mergeCell ref="G18:G21"/>
    <mergeCell ref="G15:G17"/>
    <mergeCell ref="B39:B50"/>
    <mergeCell ref="F9:F12"/>
    <mergeCell ref="G9:G11"/>
    <mergeCell ref="B18:B21"/>
    <mergeCell ref="B54:B68"/>
    <mergeCell ref="J69:J75"/>
    <mergeCell ref="J89:J95"/>
    <mergeCell ref="K54:K68"/>
    <mergeCell ref="H39:H50"/>
    <mergeCell ref="H69:H75"/>
    <mergeCell ref="H81:H88"/>
    <mergeCell ref="M81:M88"/>
    <mergeCell ref="I13:I16"/>
    <mergeCell ref="G54:G68"/>
    <mergeCell ref="M125:M129"/>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0:A175"/>
    <mergeCell ref="H9:H14"/>
    <mergeCell ref="B103:B107"/>
    <mergeCell ref="J167:J168"/>
    <mergeCell ref="B89:B95"/>
    <mergeCell ref="B98:B101"/>
    <mergeCell ref="M89:M95"/>
    <mergeCell ref="J54:J68"/>
    <mergeCell ref="A120:A124"/>
    <mergeCell ref="M103:M107"/>
    <mergeCell ref="L130:L138"/>
    <mergeCell ref="M36:M38"/>
    <mergeCell ref="M18:M21"/>
    <mergeCell ref="M69:M75"/>
    <mergeCell ref="A125:A129"/>
    <mergeCell ref="J125:J129"/>
    <mergeCell ref="B130:B138"/>
    <mergeCell ref="B125:B129"/>
    <mergeCell ref="B115:B119"/>
    <mergeCell ref="G130:G138"/>
    <mergeCell ref="E115:E119"/>
    <mergeCell ref="F130:F138"/>
    <mergeCell ref="G125:G129"/>
    <mergeCell ref="H125:H129"/>
    <mergeCell ref="E98:E101"/>
    <mergeCell ref="E111:E113"/>
    <mergeCell ref="E125:E129"/>
    <mergeCell ref="F102:F106"/>
    <mergeCell ref="F107:F109"/>
    <mergeCell ref="F111:F113"/>
    <mergeCell ref="F115:F119"/>
    <mergeCell ref="F122:F12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4:M17"/>
    <mergeCell ref="B36:B38"/>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30:K138"/>
    <mergeCell ref="J115:J119"/>
    <mergeCell ref="L125:L129"/>
  </mergeCells>
  <phoneticPr fontId="21" type="noConversion"/>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25" r:id="rId6" xr:uid="{00000000-0004-0000-0000-000005000000}"/>
    <hyperlink ref="G27" r:id="rId7" xr:uid="{00000000-0004-0000-0000-000006000000}"/>
    <hyperlink ref="G29" r:id="rId8" xr:uid="{00000000-0004-0000-0000-000007000000}"/>
    <hyperlink ref="G30" r:id="rId9" xr:uid="{00000000-0004-0000-0000-000008000000}"/>
    <hyperlink ref="G31" r:id="rId10" display="https://bogota.gov.co/infancia" xr:uid="{00000000-0004-0000-0000-000009000000}"/>
    <hyperlink ref="G34" r:id="rId11" xr:uid="{00000000-0004-0000-0000-00000A000000}"/>
    <hyperlink ref="G35" r:id="rId12" xr:uid="{00000000-0004-0000-0000-00000B000000}"/>
    <hyperlink ref="G51" r:id="rId13" xr:uid="{00000000-0004-0000-0000-00000C000000}"/>
    <hyperlink ref="G69" r:id="rId14" xr:uid="{00000000-0004-0000-0000-00000D000000}"/>
    <hyperlink ref="G77" r:id="rId15" xr:uid="{00000000-0004-0000-0000-00000E000000}"/>
    <hyperlink ref="G80" r:id="rId16" xr:uid="{00000000-0004-0000-0000-00000F000000}"/>
    <hyperlink ref="G81" r:id="rId17" xr:uid="{00000000-0004-0000-0000-000010000000}"/>
    <hyperlink ref="G102" r:id="rId18" xr:uid="{00000000-0004-0000-0000-000011000000}"/>
    <hyperlink ref="G103" r:id="rId19" xr:uid="{00000000-0004-0000-0000-000012000000}"/>
    <hyperlink ref="G111" r:id="rId20" xr:uid="{00000000-0004-0000-0000-000013000000}"/>
    <hyperlink ref="G114" r:id="rId21" xr:uid="{00000000-0004-0000-0000-000014000000}"/>
    <hyperlink ref="G115" r:id="rId22" xr:uid="{00000000-0004-0000-0000-000015000000}"/>
    <hyperlink ref="G122" r:id="rId23" xr:uid="{00000000-0004-0000-0000-000016000000}"/>
    <hyperlink ref="G123" r:id="rId24" xr:uid="{00000000-0004-0000-0000-000017000000}"/>
    <hyperlink ref="G163" r:id="rId25" xr:uid="{00000000-0004-0000-0000-000019000000}"/>
    <hyperlink ref="G167" r:id="rId26" xr:uid="{00000000-0004-0000-0000-00001A000000}"/>
    <hyperlink ref="G164" r:id="rId27" xr:uid="{00000000-0004-0000-0000-00001B000000}"/>
    <hyperlink ref="G52" r:id="rId28" xr:uid="{00000000-0004-0000-0000-00001C000000}"/>
    <hyperlink ref="G8" r:id="rId29" xr:uid="{00000000-0004-0000-0000-00001E000000}"/>
    <hyperlink ref="G78" r:id="rId30" display="http://www.chapinero.gov.co/transparencia/planeacion/metas-objetivos-indicadores" xr:uid="{00000000-0004-0000-0000-00001F000000}"/>
    <hyperlink ref="G13" r:id="rId31" xr:uid="{00000000-0004-0000-0000-000020000000}"/>
    <hyperlink ref="G12" r:id="rId32" xr:uid="{00000000-0004-0000-0000-000021000000}"/>
    <hyperlink ref="G14" r:id="rId33" xr:uid="{00000000-0004-0000-0000-000022000000}"/>
    <hyperlink ref="G28" r:id="rId34" xr:uid="{00000000-0004-0000-0000-000023000000}"/>
    <hyperlink ref="G125" r:id="rId35" xr:uid="{00000000-0004-0000-0000-000024000000}"/>
    <hyperlink ref="G130" r:id="rId36" xr:uid="{00000000-0004-0000-0000-000025000000}"/>
    <hyperlink ref="G139" r:id="rId37" xr:uid="{00000000-0004-0000-0000-000026000000}"/>
    <hyperlink ref="G9" r:id="rId38" xr:uid="{00000000-0004-0000-0000-000027000000}"/>
    <hyperlink ref="G23" r:id="rId39" xr:uid="{00000000-0004-0000-0000-000028000000}"/>
    <hyperlink ref="G24" r:id="rId40" xr:uid="{00000000-0004-0000-0000-000029000000}"/>
    <hyperlink ref="G22" r:id="rId41" xr:uid="{00000000-0004-0000-0000-00002A000000}"/>
    <hyperlink ref="G26" r:id="rId42" xr:uid="{00000000-0004-0000-0000-00002B000000}"/>
    <hyperlink ref="G32" r:id="rId43" xr:uid="{00000000-0004-0000-0000-00002C000000}"/>
    <hyperlink ref="G36" r:id="rId44" xr:uid="{00000000-0004-0000-0000-00002D000000}"/>
    <hyperlink ref="G79" r:id="rId45" xr:uid="{00000000-0004-0000-0000-00002E000000}"/>
    <hyperlink ref="G96" r:id="rId46" xr:uid="{00000000-0004-0000-0000-00002F000000}"/>
    <hyperlink ref="G97" r:id="rId47" xr:uid="{00000000-0004-0000-0000-000030000000}"/>
    <hyperlink ref="G98" r:id="rId48" xr:uid="{00000000-0004-0000-0000-000031000000}"/>
    <hyperlink ref="G109" r:id="rId49" xr:uid="{00000000-0004-0000-0000-000034000000}"/>
    <hyperlink ref="G110" r:id="rId50" xr:uid="{00000000-0004-0000-0000-000035000000}"/>
    <hyperlink ref="G89" r:id="rId51" xr:uid="{00000000-0004-0000-0000-000036000000}"/>
    <hyperlink ref="G169" r:id="rId52" xr:uid="{00000000-0004-0000-0000-000038000000}"/>
    <hyperlink ref="G15" r:id="rId53" xr:uid="{00000000-0004-0000-0000-000039000000}"/>
    <hyperlink ref="G124" r:id="rId54" display="https://community.secop.gov.co/Public/App/AnnualPurchasingPlanEditPublic/View?id=167127" xr:uid="{8F4C29CD-B259-417C-97C5-F9D91365391D}"/>
    <hyperlink ref="G154" r:id="rId55" xr:uid="{508EC4A5-7742-48D5-872C-4F6B44BE466C}"/>
    <hyperlink ref="G165" r:id="rId56" xr:uid="{2DD9012B-05C0-4564-BDC9-C18E4849A648}"/>
  </hyperlinks>
  <pageMargins left="0" right="0" top="0.74803149606299213" bottom="0.74803149606299213" header="0.51181102362204722" footer="0.51181102362204722"/>
  <pageSetup paperSize="5" scale="10" firstPageNumber="0" fitToHeight="3" orientation="landscape" horizontalDpi="4294967293" r:id="rId57"/>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C35" sqref="C35"/>
    </sheetView>
  </sheetViews>
  <sheetFormatPr baseColWidth="10" defaultRowHeight="15" x14ac:dyDescent="0.25"/>
  <cols>
    <col min="1" max="1" width="41.28515625" bestFit="1" customWidth="1"/>
    <col min="2" max="2" width="15.5703125" customWidth="1"/>
  </cols>
  <sheetData>
    <row r="1" spans="1:2" ht="21" x14ac:dyDescent="0.35">
      <c r="A1" s="232" t="s">
        <v>349</v>
      </c>
      <c r="B1" s="232"/>
    </row>
    <row r="2" spans="1:2" ht="28.5" customHeight="1" x14ac:dyDescent="0.35">
      <c r="A2" s="90" t="s">
        <v>351</v>
      </c>
      <c r="B2" s="91" t="s">
        <v>354</v>
      </c>
    </row>
    <row r="3" spans="1:2" ht="28.5" customHeight="1" x14ac:dyDescent="0.35">
      <c r="A3" s="92" t="s">
        <v>352</v>
      </c>
      <c r="B3" s="93">
        <f>+CHAPINERO!L178</f>
        <v>115</v>
      </c>
    </row>
    <row r="4" spans="1:2" ht="28.5" customHeight="1" x14ac:dyDescent="0.35">
      <c r="A4" s="92" t="s">
        <v>353</v>
      </c>
      <c r="B4" s="93">
        <f>+CHAPINERO!L179</f>
        <v>0</v>
      </c>
    </row>
    <row r="5" spans="1:2" ht="28.5" customHeight="1" x14ac:dyDescent="0.35">
      <c r="A5" s="94" t="s">
        <v>350</v>
      </c>
      <c r="B5" s="95">
        <f>SUM(B3:B4)</f>
        <v>115</v>
      </c>
    </row>
    <row r="8" spans="1:2" ht="18.75" x14ac:dyDescent="0.3">
      <c r="A8" s="96" t="s">
        <v>355</v>
      </c>
      <c r="B8" s="97">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CHAPINERO</vt:lpstr>
      <vt:lpstr>NIVEL DE CUMPLIMIENTO</vt:lpstr>
      <vt:lpstr>CHAPINERO!_FilterDatabase_0</vt:lpstr>
      <vt:lpstr>CHAPINERO!_FilterDatabase_0_0</vt:lpstr>
      <vt:lpstr>CHAPINERO!_FilterDatabase_0_0_0</vt:lpstr>
      <vt:lpstr>CHAPINERO!Área_de_impresión</vt:lpstr>
      <vt:lpstr>CHAPINERO!Print_Area_0</vt:lpstr>
      <vt:lpstr>CHAPINERO!Print_Area_0_0</vt:lpstr>
      <vt:lpstr>CHAPINERO!Print_Area_0_0_0</vt:lpstr>
      <vt:lpstr>CHAPINERO!Print_Titles_0</vt:lpstr>
      <vt:lpstr>CHAPINERO!Print_Titles_0_0</vt:lpstr>
      <vt:lpstr>CHAPINERO!Títulos_a_imprimir</vt:lpstr>
      <vt:lpstr>CHAPINERO!Z_02E5D866_D53A_4EF6_B50C_D3093017D776_.wvu.FilterData</vt:lpstr>
      <vt:lpstr>CHAPINERO!Z_1EAEE9B9_E6FE_4188_9E38_7E6D9DDC7F9D_.wvu.FilterData</vt:lpstr>
      <vt:lpstr>CHAPINERO!Z_28FA599E_4F80_47B3_A19A_2948FB11B983_.wvu.FilterData</vt:lpstr>
      <vt:lpstr>CHAPINERO!Z_390D922C_AF95_4CC3_BEE3_A70589C89D96_.wvu.FilterData</vt:lpstr>
      <vt:lpstr>CHAPINERO!Z_6C3DF6E3_8733_497E_82C7_4D8B474FBE11_.wvu.FilterData</vt:lpstr>
      <vt:lpstr>CHAPINERO!Z_6C3DF6E3_8733_497E_82C7_4D8B474FBE11_.wvu.PrintArea</vt:lpstr>
      <vt:lpstr>CHAPINERO!Z_70B9DA2C_3A67_4532_B865_46B164706639_.wvu.FilterData</vt:lpstr>
      <vt:lpstr>CHAPINERO!Z_70B9DA2C_3A67_4532_B865_46B164706639_.wvu.PrintArea</vt:lpstr>
      <vt:lpstr>CHAPINERO!Z_87B5649D_2E35_4724_A804_B6030808A779_.wvu.FilterData</vt:lpstr>
      <vt:lpstr>CHAPINERO!Z_BF874B2C_4DFD_4433_81A9_B6E7EAB81C49_.wvu.FilterData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2022-03-04T22:32:53Z</cp:lastPrinted>
  <dcterms:created xsi:type="dcterms:W3CDTF">2014-09-04T19:32:28Z</dcterms:created>
  <dcterms:modified xsi:type="dcterms:W3CDTF">2023-04-11T20:38:56Z</dcterms:modified>
  <dc:language>es-CO</dc:language>
</cp:coreProperties>
</file>