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E97128BA-E467-461C-8ADE-626556F9E1AE}" xr6:coauthVersionLast="47" xr6:coauthVersionMax="47" xr10:uidLastSave="{00000000-0000-0000-0000-000000000000}"/>
  <bookViews>
    <workbookView xWindow="-120" yWindow="-120" windowWidth="29040" windowHeight="15840" xr2:uid="{00000000-000D-0000-FFFF-FFFF00000000}"/>
  </bookViews>
  <sheets>
    <sheet name="CHAPINERO" sheetId="1" r:id="rId1"/>
    <sheet name="NIVEL DE CUMPLIMIENTO" sheetId="2" r:id="rId2"/>
  </sheets>
  <definedNames>
    <definedName name="_xlnm._FilterDatabase" localSheetId="0" hidden="1">CHAPINERO!$G$7:$M$175</definedName>
    <definedName name="_FilterDatabase_0" localSheetId="0">CHAPINERO!$A$6:$G$174</definedName>
    <definedName name="_FilterDatabase_0_0" localSheetId="0">CHAPINERO!$A$6:$G$174</definedName>
    <definedName name="_FilterDatabase_0_0_0" localSheetId="0">CHAPINERO!$A$6:$G$174</definedName>
    <definedName name="_xlnm.Print_Area" localSheetId="0">CHAPINERO!$A$5:$G$174</definedName>
    <definedName name="Print_Area_0" localSheetId="0">CHAPINERO!$A$5:$G$174</definedName>
    <definedName name="Print_Area_0_0" localSheetId="0">CHAPINERO!$A$5:$G$174</definedName>
    <definedName name="Print_Area_0_0_0" localSheetId="0">CHAPINERO!$A$5:$G$174</definedName>
    <definedName name="Print_Titles_0" localSheetId="0">CHAPINERO!$5:$6</definedName>
    <definedName name="Print_Titles_0_0" localSheetId="0">CHAPINERO!$5:$6</definedName>
    <definedName name="Print_Titles_0_0_0" localSheetId="0">CHAPINERO!#REF!</definedName>
    <definedName name="_xlnm.Print_Titles" localSheetId="0">CHAPINERO!$5:$6</definedName>
    <definedName name="Z_02E5D866_D53A_4EF6_B50C_D3093017D776_.wvu.FilterData" localSheetId="0">CHAPINERO!$A$6:$G$174</definedName>
    <definedName name="Z_1EAEE9B9_E6FE_4188_9E38_7E6D9DDC7F9D_.wvu.FilterData" localSheetId="0">CHAPINERO!$A$6:$G$174</definedName>
    <definedName name="Z_28FA599E_4F80_47B3_A19A_2948FB11B983_.wvu.FilterData" localSheetId="0">CHAPINERO!$A$6:$G$174</definedName>
    <definedName name="Z_390D922C_AF95_4CC3_BEE3_A70589C89D96_.wvu.FilterData" localSheetId="0">CHAPINERO!$A$6:$G$174</definedName>
    <definedName name="Z_6C3DF6E3_8733_497E_82C7_4D8B474FBE11_.wvu.FilterData" localSheetId="0">CHAPINERO!$A$6:$G$174</definedName>
    <definedName name="Z_6C3DF6E3_8733_497E_82C7_4D8B474FBE11_.wvu.PrintArea" localSheetId="0">CHAPINERO!$A:$G</definedName>
    <definedName name="Z_70B9DA2C_3A67_4532_B865_46B164706639_.wvu.FilterData" localSheetId="0">CHAPINERO!$A$6:$G$174</definedName>
    <definedName name="Z_70B9DA2C_3A67_4532_B865_46B164706639_.wvu.PrintArea" localSheetId="0">CHAPINERO!$A:$G</definedName>
    <definedName name="Z_87B5649D_2E35_4724_A804_B6030808A779_.wvu.FilterData" localSheetId="0">CHAPINERO!$A$6:$G$174</definedName>
    <definedName name="Z_BF874B2C_4DFD_4433_81A9_B6E7EAB81C49_.wvu.FilterData" localSheetId="0">CHAPINERO!$A$6:$G$174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 i="1" l="1"/>
  <c r="L167" i="1"/>
  <c r="L165" i="1"/>
  <c r="L154" i="1"/>
  <c r="L121" i="1"/>
  <c r="L120" i="1"/>
  <c r="L110" i="1"/>
  <c r="L109" i="1"/>
  <c r="L79" i="1"/>
  <c r="L26" i="1"/>
  <c r="L25" i="1"/>
  <c r="L11" i="1"/>
  <c r="L9" i="1"/>
  <c r="L8" i="1"/>
  <c r="L122" i="1"/>
  <c r="L114" i="1"/>
  <c r="L115" i="1"/>
  <c r="L116" i="1"/>
  <c r="L101" i="1"/>
  <c r="L102" i="1"/>
  <c r="L103" i="1"/>
  <c r="L94" i="1"/>
  <c r="L95" i="1"/>
  <c r="L96" i="1"/>
  <c r="L97" i="1"/>
  <c r="L90" i="1"/>
  <c r="L91" i="1"/>
  <c r="L92" i="1"/>
  <c r="L93" i="1"/>
  <c r="L89" i="1"/>
  <c r="L88" i="1"/>
  <c r="L53" i="1"/>
  <c r="L175" i="1"/>
  <c r="L174" i="1"/>
  <c r="L173" i="1"/>
  <c r="L172" i="1"/>
  <c r="L171" i="1"/>
  <c r="L169" i="1"/>
  <c r="L164" i="1"/>
  <c r="L163" i="1"/>
  <c r="L139" i="1"/>
  <c r="L130"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c r="B4" i="2"/>
  <c r="L178" i="1"/>
  <c r="L180" i="1"/>
  <c r="B3" i="2"/>
  <c r="B5" i="2"/>
  <c r="B8" i="2"/>
</calcChain>
</file>

<file path=xl/sharedStrings.xml><?xml version="1.0" encoding="utf-8"?>
<sst xmlns="http://schemas.openxmlformats.org/spreadsheetml/2006/main" count="899" uniqueCount="497">
  <si>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</si>
  <si>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</si>
  <si>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</si>
  <si>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</si>
  <si>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</si>
  <si>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</si>
  <si>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</si>
  <si>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</si>
  <si>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</si>
  <si>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</si>
  <si>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</si>
  <si>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</si>
  <si>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</si>
  <si>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</si>
  <si>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</si>
  <si>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</si>
  <si>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</si>
  <si>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</si>
  <si>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</si>
  <si>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</si>
  <si>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</si>
  <si>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</si>
  <si>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</si>
  <si>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</si>
  <si>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</si>
  <si>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</si>
  <si>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</si>
  <si>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</si>
  <si>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</si>
  <si>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</si>
  <si>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</si>
  <si>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</si>
  <si>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</si>
  <si>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</si>
  <si>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</si>
  <si>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</si>
  <si>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</si>
  <si>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</si>
  <si>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</si>
  <si>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</si>
  <si>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</si>
  <si>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</si>
  <si>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</si>
  <si>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</si>
  <si>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</si>
  <si>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</si>
  <si>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</si>
  <si>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</si>
  <si>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</si>
  <si>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</si>
  <si>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</si>
  <si>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</si>
  <si>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</si>
  <si>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</si>
  <si>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</si>
  <si>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</si>
  <si>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</si>
  <si>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</si>
  <si>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</si>
  <si>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</si>
  <si>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</si>
  <si>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</si>
  <si>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</si>
  <si>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</si>
  <si>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</si>
  <si>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</si>
  <si>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</si>
  <si>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</si>
  <si>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</si>
  <si>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</si>
  <si>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</si>
  <si>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</si>
  <si>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</si>
  <si>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</si>
  <si>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</si>
  <si>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</si>
  <si>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</si>
  <si>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</si>
  <si>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</si>
  <si>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</si>
  <si>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</si>
  <si>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</si>
  <si>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</si>
  <si>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</si>
  <si>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</si>
  <si>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</si>
  <si>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</si>
  <si>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</si>
  <si>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</si>
  <si>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</si>
  <si>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</si>
  <si>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</si>
  <si>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</si>
  <si>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</si>
  <si>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</si>
  <si>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</si>
  <si>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</si>
  <si>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</si>
  <si>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</si>
  <si>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</si>
  <si>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</si>
  <si>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</si>
  <si>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</si>
  <si>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</si>
  <si>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</si>
  <si>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</si>
  <si>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</si>
  <si>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</si>
  <si>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</si>
  <si>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</si>
  <si>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</si>
  <si>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</si>
  <si>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</si>
  <si>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</si>
  <si>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</si>
  <si>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</si>
  <si>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</si>
  <si>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</si>
  <si>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</si>
  <si>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</si>
  <si>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</si>
  <si>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</si>
  <si>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</si>
  <si>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</si>
  <si>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</si>
  <si>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</si>
  <si>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</si>
  <si>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</si>
  <si>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</si>
  <si>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</si>
  <si>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</si>
  <si>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</si>
  <si>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</si>
  <si>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</si>
  <si>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</si>
  <si>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</si>
  <si>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</si>
  <si>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</si>
  <si>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</si>
  <si>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</si>
  <si>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</si>
  <si>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</si>
  <si>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</si>
  <si>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</si>
  <si>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</si>
  <si>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</si>
  <si>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</si>
  <si>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</si>
  <si>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</si>
  <si>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</si>
  <si>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</si>
  <si>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</si>
  <si>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</si>
  <si>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</si>
  <si>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</si>
  <si>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</si>
  <si>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</si>
  <si>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</si>
  <si>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</si>
  <si>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</si>
  <si>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</si>
  <si>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</si>
  <si>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</si>
  <si>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</si>
  <si>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</si>
  <si>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</si>
  <si>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</si>
  <si>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</si>
  <si>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</si>
  <si>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</si>
  <si>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</si>
  <si>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</si>
  <si>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</si>
  <si>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</si>
  <si>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</si>
  <si>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</si>
  <si>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</si>
  <si>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</si>
  <si>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</si>
  <si>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</si>
  <si>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</si>
  <si>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</si>
  <si>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</si>
  <si>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</si>
  <si>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</si>
  <si>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</si>
  <si>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</si>
  <si>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</si>
  <si>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</si>
  <si>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</si>
  <si>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</si>
  <si>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</si>
  <si>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</si>
  <si>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</si>
  <si>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</si>
  <si>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</si>
  <si>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</si>
  <si>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</si>
  <si>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</si>
  <si>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</si>
  <si>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</si>
  <si>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</si>
  <si>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</si>
  <si>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</si>
  <si>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</si>
  <si>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</si>
  <si>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</si>
  <si>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</si>
  <si>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</si>
  <si>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</si>
  <si>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</si>
  <si>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</si>
  <si>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</si>
  <si>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</si>
  <si>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</si>
  <si>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</si>
  <si>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</si>
  <si>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</si>
  <si>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</si>
  <si>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</si>
  <si>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</si>
  <si>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</si>
  <si>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</si>
  <si>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</si>
  <si>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</si>
  <si>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</si>
  <si>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</si>
  <si>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</si>
  <si>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</si>
  <si>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</si>
  <si>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</si>
  <si>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</si>
  <si>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</si>
  <si>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</si>
  <si>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</si>
  <si>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</si>
  <si>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</si>
  <si>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</si>
  <si>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</si>
  <si>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</si>
  <si>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</si>
  <si>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</si>
  <si>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</si>
  <si>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</si>
  <si>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</si>
  <si>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</si>
  <si>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</si>
  <si>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</si>
  <si>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</si>
  <si>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</si>
  <si>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</si>
  <si>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</si>
  <si>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</si>
  <si>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</si>
  <si>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</si>
  <si>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</si>
  <si>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</si>
  <si>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</si>
  <si>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</si>
  <si>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</si>
  <si>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</si>
  <si>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</si>
  <si>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</si>
  <si>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</si>
  <si>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</si>
  <si>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</si>
  <si>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</si>
  <si>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</si>
  <si>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</si>
  <si>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</si>
  <si>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</si>
  <si>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</si>
  <si>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</si>
  <si>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</si>
  <si>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</si>
  <si>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</si>
  <si>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</si>
  <si>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</si>
  <si>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</si>
  <si>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</si>
  <si>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</si>
  <si>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</si>
  <si>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</si>
  <si>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</si>
  <si>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</si>
  <si>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</si>
  <si>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</si>
  <si>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</si>
  <si>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</si>
  <si>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</si>
  <si>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</si>
  <si>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</si>
  <si>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</si>
  <si>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</si>
  <si>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</si>
  <si>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</si>
  <si>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</si>
  <si>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</si>
  <si>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</si>
  <si>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</si>
  <si>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</si>
  <si>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</si>
  <si>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</si>
  <si>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</si>
  <si>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</si>
  <si>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</si>
  <si>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</si>
  <si>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</si>
  <si>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</si>
  <si>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</si>
  <si>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</si>
  <si>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</si>
  <si>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</si>
  <si>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</si>
  <si>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</si>
  <si>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</si>
  <si>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</si>
  <si>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</si>
  <si>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</si>
  <si>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</si>
  <si>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</si>
  <si>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</si>
  <si>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</si>
  <si>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</si>
  <si>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</si>
  <si>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</si>
  <si>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</si>
  <si>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</si>
  <si>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</si>
  <si>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</si>
  <si>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</si>
  <si>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</si>
  <si>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</si>
  <si>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</si>
  <si>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</si>
  <si>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</si>
  <si>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</si>
  <si>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</si>
  <si>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</si>
  <si>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</si>
  <si>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</si>
  <si>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</si>
  <si>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</si>
  <si>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</si>
  <si>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</si>
  <si>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</si>
  <si>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</si>
  <si>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</si>
  <si>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</si>
  <si>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</si>
  <si>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</si>
  <si>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</si>
  <si>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</si>
  <si>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</si>
  <si>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</si>
  <si>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</si>
  <si>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</si>
  <si>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</si>
  <si>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</si>
  <si>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</si>
  <si>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</si>
  <si>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</si>
  <si>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</si>
  <si>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</si>
  <si>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</si>
  <si>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</si>
  <si>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</si>
  <si>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</si>
  <si>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</si>
  <si>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</si>
  <si>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</si>
  <si>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</si>
  <si>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</si>
  <si>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</si>
  <si>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</si>
  <si>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</si>
  <si>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</si>
  <si>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</si>
  <si>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</si>
  <si>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</si>
  <si>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</si>
  <si>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Se han publicado las actualizaciones.</t>
  </si>
  <si>
    <t>ALCALDIA LOCAL DE CHAPINERO</t>
  </si>
  <si>
    <t>http://chapinero.gov.co/transparencia</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</si>
  <si>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</si>
  <si>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</si>
  <si>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</si>
  <si>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</si>
  <si>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</si>
  <si>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</si>
  <si>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</si>
  <si>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</si>
  <si>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</si>
  <si>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</si>
  <si>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</si>
  <si>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</si>
  <si>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</si>
  <si>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</si>
  <si>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</si>
  <si>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</si>
  <si>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</si>
  <si>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</si>
  <si>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Seguimiento a la planeación, ejecución presupuestal de proyectos de inversión y resultado de indicadores.</t>
  </si>
  <si>
    <t>http://www.chapinero.gov.co/transparencia/presupuesto/estados-financieros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</si>
  <si>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</si>
  <si>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</si>
  <si>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</si>
  <si>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</si>
  <si>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</si>
  <si>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</si>
  <si>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</si>
  <si>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</si>
  <si>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http://www.chapinero.gov.co/transparencia/instrumentos-gestion-informacion-publica/relacionados-la-informacion/104-esquema</t>
  </si>
  <si>
    <t>http://www.chapinero.gov.co/transparencia/instrumentos-gestion-informacion-publica/relacionados-la-informacion/102-registro-0</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</si>
  <si>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</si>
  <si>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</si>
  <si>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</si>
  <si>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</si>
  <si>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</si>
  <si>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</si>
  <si>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Vínculo directo a SECOP para la consulta de los PAA de la Entidad.</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</si>
  <si>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</si>
  <si>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</si>
  <si>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</si>
  <si>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</si>
  <si>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</si>
  <si>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</si>
  <si>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</si>
  <si>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</si>
  <si>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</si>
  <si>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</si>
  <si>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</si>
  <si>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</si>
  <si>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</si>
  <si>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</si>
  <si>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</si>
  <si>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http://www.chapinero.gov.co/content/estructura-organizacional-secretaria-distrital-gobierno</t>
  </si>
  <si>
    <t>Información suministrada por DTI en abril de 2021</t>
  </si>
  <si>
    <t>http://www.chapinero.gov.co/transparencia/instrumentos-gestion-informacion-publica/relacionados-la-informacion/102-registro</t>
  </si>
  <si>
    <t>http://www.chapinero.gov.co/transparencia/instrumentos-gestion-informacion-publica/relacionados-la-informacion/103-indice</t>
  </si>
  <si>
    <t xml:space="preserve">  notifica.judicial@gobiernobogota.gov.co</t>
  </si>
  <si>
    <t>http://www.gobiernobogota.gov.co/content/datos-abiertos</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</si>
  <si>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</si>
  <si>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</si>
  <si>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</si>
  <si>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</si>
  <si>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</si>
  <si>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</si>
  <si>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</si>
  <si>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http://www.chapinero.gov.co/transparencia/planeacion/metas-objetivos-indicadores
http://www.chapinero.gov.co/transparencia/presupuesto/general</t>
  </si>
  <si>
    <t xml:space="preserve">Se actualiza información correspondiente al Plan Anticorrpción y de Atención al Ciudadano, El plan del Gasto Público, Plan de Austeridad 2021, Piga, Plan de Desarrollo </t>
  </si>
  <si>
    <t>http://www.chapinero.gov.co/transparencia/planeacion/programas-proyectos</t>
  </si>
  <si>
    <t>Se actualiza vinculo sincronizado con sección de transparencia</t>
  </si>
  <si>
    <t>http://www.chapinero.gov.co/transparencia/planeacion/participacion-ciudadana</t>
  </si>
  <si>
    <t>Se actualiza la información suministrada por el área responsable</t>
  </si>
  <si>
    <t>http://www.chapinero.gov.co/transparencia/control/planes-mejoramiento</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</si>
  <si>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</si>
  <si>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</si>
  <si>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</si>
  <si>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http://www.chapinero.gov.co/tabla_archivos/informe-peticiones-quejas-reclamos-y-denuncias-2021</t>
  </si>
  <si>
    <t>http://www.chapinero.gov.co/content/informes-empalme-2021</t>
  </si>
  <si>
    <t>http://www.chapinero.gov.co/content/estructura-interna-alcaldia-local-chapinero</t>
  </si>
  <si>
    <t>Se actualizan los temas de las sección de transparencia sincronizada con las secciones de la página de Chapinero.</t>
  </si>
  <si>
    <t xml:space="preserve">No se generó cambios </t>
  </si>
  <si>
    <t>No se presentó actualización en esta sección</t>
  </si>
  <si>
    <t>Se publican las diferentes convocatorias genradas durante el cuarto trimestre y se actualiza su estado de vigente a terminada, se dejan publicadas como evidencia de las publicaciones.</t>
  </si>
  <si>
    <t xml:space="preserve">Se actualiza información con la publicación </t>
  </si>
  <si>
    <t xml:space="preserve">SI/NO </t>
  </si>
  <si>
    <t>Vínculo sincronizado con el que se encuentra en la sección de transparencia</t>
  </si>
  <si>
    <t>Vínculo directo al portal de la Secretaría Distrital de Gobierno</t>
  </si>
  <si>
    <t>Vínculo en la sección de transparencia direccionado a la Secretaría Distrital de Gobierno</t>
  </si>
  <si>
    <t xml:space="preserve">
Esta sección se encuentra en diferentes dialectos.  DIALECTO EMBERA. , DIALECTO CREOLE. , DIALECTO ROMANÉS - GITANO. , DIALECTO KICHWA
No se ha generado actualización en este criterio.</t>
  </si>
  <si>
    <t>Información actualizada desde el  nviel central</t>
  </si>
  <si>
    <t>Información suministrada y administrada por DTI en abril de 2021</t>
  </si>
  <si>
    <t>Se actualiza la sección con información suministrada por el area de prensa de la localidad.</t>
  </si>
  <si>
    <t>S realizan los ajustes de los mecanismos de contacto desde el nivel central solicitando ajustar el indicativo de los teléfonos 601</t>
  </si>
  <si>
    <t>Se actualiza la información con nombres y correos electrónicos de acuerdo con el nuevo personal que integra la alcaldía local.</t>
  </si>
  <si>
    <t xml:space="preserve">Se actualiza la información  de MI LOCALIDAD correspondiente a los siguientes temas:  Conocienco mi localidad, disfrutando mi localidad, participación ciudadana, Infraestructura, en los medios.
</t>
  </si>
  <si>
    <t>Se verifica que el vinculo directo a SIDEAP FUNCIONE: https://sideap.serviciocivil.gov.co/sideap/publico/directorio/buscar.xhtml;jsessionid=e02939fbcd3b74a99a10f6a69e09?cid=1&amp;jfwid=e02939fbcd3b74a99a10f6a69e09:0.   
Se actualiza vinculo a primer  trimestre 2022</t>
  </si>
  <si>
    <t>Eventos registrados y actualizados periódicamente para el primer  trimestre de 2022</t>
  </si>
  <si>
    <t>Periodo de Actualización: Primer Trimestre de 2022</t>
  </si>
  <si>
    <t>Publicado el presupuesto para el año fiscal 2022</t>
  </si>
  <si>
    <t>Actualizada a la vigencia 2022 mes de enero.</t>
  </si>
  <si>
    <t>Se acutalizan las modificaciones al presupuesto para el primer trimestre 2022</t>
  </si>
  <si>
    <t>Actualizado a enero de 2022</t>
  </si>
  <si>
    <t>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2022</t>
  </si>
  <si>
    <t>Información actualizada a vigencia 2022 con resultados e indicadores y seguimiento a la planeación al cuarto trimestre de 2021</t>
  </si>
  <si>
    <t>Se actualiza información relacionada con  RC de la Alcaldía Local y el vínculo directo a la formulación de políticas de la Secretaría Distriral de Gobierno</t>
  </si>
  <si>
    <t xml:space="preserve">
Actualización de vínculos en sección de transparencia</t>
  </si>
  <si>
    <t xml:space="preserve">Se actualiza información </t>
  </si>
  <si>
    <t>Se actualiza información</t>
  </si>
  <si>
    <t>Información al segundo trimestre de 2021.  Esta información es de competencia del nivel central.</t>
  </si>
  <si>
    <t>Se acutaliza el vínculo a primer trimestre de 2022</t>
  </si>
  <si>
    <t>Actualizado a primer trimestre de 2022, quedando sincronizado en su totalidad con la sección de Transparencia del sitio web de Chapinero</t>
  </si>
  <si>
    <t>A la fecha se encuentran publicados vigencia  2021, esto depende directamente desde el nivel central.
Se actualiza vínculo en la sección de transparencia</t>
  </si>
  <si>
    <t>http://www.chapinero.gov.co/milocalidad/rendicion-cuentas-2021</t>
  </si>
  <si>
    <r>
      <rPr>
        <sz val="11"/>
        <color theme="10"/>
        <rFont val="Calibri"/>
        <family val="2"/>
      </rPr>
      <t>2021</t>
    </r>
    <r>
      <rPr>
        <u/>
        <sz val="11"/>
        <color theme="10"/>
        <rFont val="Calibri"/>
        <family val="2"/>
        <charset val="1"/>
      </rPr>
      <t xml:space="preserve">
https://www.gobiernobogota.gov.co/transparencia/control/informes-gestion-evaluacion-y-auditoria/informe-rendicion-la-cuenta-fiscal-24
</t>
    </r>
    <r>
      <rPr>
        <sz val="11"/>
        <color theme="10"/>
        <rFont val="Calibri"/>
        <family val="2"/>
      </rPr>
      <t>2022</t>
    </r>
    <r>
      <rPr>
        <u/>
        <sz val="11"/>
        <color theme="10"/>
        <rFont val="Calibri"/>
        <family val="2"/>
        <charset val="1"/>
      </rPr>
      <t xml:space="preserve">
https://www.gobiernobogota.gov.co/transparencia/control/informes-gestion-evaluacion-y-auditoria/informe-rendicion-la-cuenta-fiscal-26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</si>
</sst>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
      <sz val="11"/>
      <color theme="10"/>
      <name val="Calibri"/>
      <family val="2"/>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8" borderId="0" applyNumberFormat="0" applyBorder="0" applyAlignment="0" applyProtection="0"/>
  </cellStyleXfs>
  <cellXfs count="302">
    <xf numFmtId="0" fontId="0" fillId="0" borderId="0" xfId="0"/>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14"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6" borderId="3" xfId="0" applyFont="1" applyFill="1" applyBorder="1" applyAlignment="1">
      <alignment horizontal="center" vertical="center" wrapText="1"/>
    </xf>
    <xf numFmtId="0" fontId="0" fillId="0" borderId="5" xfId="0" applyFill="1" applyBorder="1" applyAlignment="1"/>
    <xf numFmtId="0" fontId="0" fillId="0" borderId="3" xfId="0" applyFill="1" applyBorder="1" applyAlignment="1"/>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vertical="center" wrapText="1"/>
    </xf>
    <xf numFmtId="0" fontId="3" fillId="0" borderId="0" xfId="1" applyFill="1" applyAlignment="1" applyProtection="1">
      <alignment vertical="center" wrapText="1"/>
    </xf>
    <xf numFmtId="0" fontId="0" fillId="7" borderId="3" xfId="0" applyFont="1" applyFill="1" applyBorder="1" applyAlignment="1">
      <alignment vertical="center" wrapText="1"/>
    </xf>
    <xf numFmtId="0" fontId="0" fillId="3" borderId="3" xfId="0" applyFont="1" applyFill="1" applyBorder="1" applyAlignment="1">
      <alignment vertical="center" wrapText="1"/>
    </xf>
    <xf numFmtId="0" fontId="0" fillId="3" borderId="3" xfId="0" applyFont="1" applyFill="1" applyBorder="1" applyAlignment="1">
      <alignment horizontal="left" vertical="center" wrapText="1"/>
    </xf>
    <xf numFmtId="0" fontId="6" fillId="4" borderId="3" xfId="1" applyFont="1" applyFill="1" applyBorder="1" applyAlignment="1" applyProtection="1">
      <alignmen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6" xfId="4" applyFont="1" applyFill="1" applyBorder="1" applyAlignment="1">
      <alignmen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xf numFmtId="0" fontId="18" fillId="4" borderId="5"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5" xfId="0" applyFont="1" applyFill="1" applyBorder="1" applyAlignment="1">
      <alignmen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19" fillId="0" borderId="3" xfId="1" applyFont="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0" fillId="2" borderId="3" xfId="0" applyFill="1" applyBorder="1" applyAlignment="1">
      <alignment horizontal="center" vertical="center" wrapText="1"/>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0" fillId="0" borderId="8" xfId="0"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0" fillId="0" borderId="8" xfId="0" applyFont="1" applyFill="1" applyBorder="1" applyAlignment="1">
      <alignment horizontal="center" vertical="center" wrapText="1"/>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4" fillId="4" borderId="8" xfId="0" applyFont="1" applyFill="1"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3" fillId="0" borderId="8" xfId="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8" xfId="0" applyBorder="1"/>
    <xf numFmtId="0" fontId="0" fillId="0" borderId="5" xfId="0" applyBorder="1"/>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3" xfId="0" applyFont="1" applyFill="1" applyBorder="1" applyAlignment="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xf numFmtId="0" fontId="5" fillId="0" borderId="3" xfId="1" applyFont="1" applyFill="1" applyBorder="1" applyAlignment="1" applyProtection="1">
      <alignment vertical="center" wrapText="1"/>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transparencia/organizacion/directorio-entidades" TargetMode="External"/><Relationship Id="rId18" Type="http://schemas.openxmlformats.org/officeDocument/2006/relationships/hyperlink" Target="http://www.chapinero.gov.co/content/informes-empalme-2021" TargetMode="External"/><Relationship Id="rId26" Type="http://schemas.openxmlformats.org/officeDocument/2006/relationships/hyperlink" Target="http://www.gobiernobogota.gov.co/transparencia/instrumentos-gestion-informacion-publica/gestion-documental/105-programa-gestion" TargetMode="External"/><Relationship Id="rId39" Type="http://schemas.openxmlformats.org/officeDocument/2006/relationships/hyperlink" Target="http://www.chapinero.gov.co/transparencia/instrumentos-gestion-informacion-publica/relacionados-la-informacion/103-indice" TargetMode="External"/><Relationship Id="rId21" Type="http://schemas.openxmlformats.org/officeDocument/2006/relationships/hyperlink" Target="http://www.chapinero.gov.co/transparencia/control/informacion-poblacion-vulnerable" TargetMode="External"/><Relationship Id="rId34" Type="http://schemas.openxmlformats.org/officeDocument/2006/relationships/hyperlink" Target="http://www.chapinero.gov.co/transparencia/atencion-ciudadano/sede-principal" TargetMode="External"/><Relationship Id="rId42" Type="http://schemas.openxmlformats.org/officeDocument/2006/relationships/hyperlink" Target="https://datos.gov.co/browse?q=Secretar%C3%ADa%20Distrital%20de%20Gobierno&amp;sortBy=relevance" TargetMode="External"/><Relationship Id="rId47" Type="http://schemas.openxmlformats.org/officeDocument/2006/relationships/hyperlink" Target="http://www.chapinero.gov.co/tabla_archivos/modificaciones-al-presupuesto-chapinero-2021" TargetMode="External"/><Relationship Id="rId50" Type="http://schemas.openxmlformats.org/officeDocument/2006/relationships/hyperlink" Target="http://www.chapinero.gov.co/transparencia/planeacion/participacion-ciudadana" TargetMode="External"/><Relationship Id="rId55" Type="http://schemas.openxmlformats.org/officeDocument/2006/relationships/hyperlink" Target="http://www.chapinero.gov.co/tabla_archivos/informe-peticiones-quejas-reclamos-y-denuncias-2021" TargetMode="External"/><Relationship Id="rId7" Type="http://schemas.openxmlformats.org/officeDocument/2006/relationships/hyperlink" Target="http://www.chapinero.gov.co/transparencia/informacion-interes/faq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presupuesto/estados-financieros" TargetMode="External"/><Relationship Id="rId29" Type="http://schemas.openxmlformats.org/officeDocument/2006/relationships/hyperlink" Target="http://www.chapinero.gov.co/transparencia/organizacion/directorio-agremiaciones-asociaciones-y-otros-grupos-interes" TargetMode="External"/><Relationship Id="rId11" Type="http://schemas.openxmlformats.org/officeDocument/2006/relationships/hyperlink" Target="http://www.chapinero.gov.co/transparencia/organizacion/funciones-y-deberes" TargetMode="External"/><Relationship Id="rId24" Type="http://schemas.openxmlformats.org/officeDocument/2006/relationships/hyperlink" Target="http://www.chapinero.gov.co/transparencia/contratacion/plan-anual-adquisiciones" TargetMode="External"/><Relationship Id="rId32" Type="http://schemas.openxmlformats.org/officeDocument/2006/relationships/hyperlink" Target="http://www.chapinero.gov.co/transparencia/planeacion/metas-objetivos-indicadores" TargetMode="External"/><Relationship Id="rId37" Type="http://schemas.openxmlformats.org/officeDocument/2006/relationships/hyperlink" Target="http://www.chapinero.gov.co/transparencia/tramites-servicios" TargetMode="External"/><Relationship Id="rId40" Type="http://schemas.openxmlformats.org/officeDocument/2006/relationships/hyperlink" Target="http://www.chapinero.gov.co/transparencia/atencion-ciudadano/sede-principal" TargetMode="External"/><Relationship Id="rId45" Type="http://schemas.openxmlformats.org/officeDocument/2006/relationships/hyperlink" Target="http://www.chapinero.gov.co/transparencia/informacion-interes/informacion-adicional" TargetMode="External"/><Relationship Id="rId53" Type="http://schemas.openxmlformats.org/officeDocument/2006/relationships/hyperlink" Target="http://www.chapinero.gov.co/content/plan-del-gasto-publico-alcaldia-local-chapinero" TargetMode="External"/><Relationship Id="rId58" Type="http://schemas.openxmlformats.org/officeDocument/2006/relationships/drawing" Target="../drawings/drawing1.xml"/><Relationship Id="rId5" Type="http://schemas.openxmlformats.org/officeDocument/2006/relationships/hyperlink" Target="http://www.chapinero.gov.co/transparencia/contratacion/ejecucion_contratos" TargetMode="External"/><Relationship Id="rId19" Type="http://schemas.openxmlformats.org/officeDocument/2006/relationships/hyperlink" Target="http://www.gobiernobogota.gov.co/transparencia/control/informes-gestion-evaluacion-auditoria-sdg"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chapinero.gov.co/calendario/month" TargetMode="External"/><Relationship Id="rId1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22" Type="http://schemas.openxmlformats.org/officeDocument/2006/relationships/hyperlink" Target="http://www.gobiernobogota.gov.co/transparencia/control/defensa-judicial" TargetMode="External"/><Relationship Id="rId27" Type="http://schemas.openxmlformats.org/officeDocument/2006/relationships/hyperlink" Target="http://www.chapinero.gov.co/transparencia/instrumentos-gestion-informacion-publica/relacionados-la-informacion/108-costos" TargetMode="External"/><Relationship Id="rId30" Type="http://schemas.openxmlformats.org/officeDocument/2006/relationships/hyperlink" Target="http://www.chapinero.gov.co/transparencia/instrumentos-gestion-informacion-publica/relacionados-la-informacion/102-registro-0" TargetMode="External"/><Relationship Id="rId35" Type="http://schemas.openxmlformats.org/officeDocument/2006/relationships/hyperlink" Target="http://www.chapinero.gov.co/transparencia/atencion-ciudadano/sede-principal" TargetMode="External"/><Relationship Id="rId43" Type="http://schemas.openxmlformats.org/officeDocument/2006/relationships/hyperlink" Target="http://www.gobiernobogota.gov.co/transparencia/atencion-ciudadano/pol%C3%ADticas-seguridad-la-informaci%C3%B3n-y-protecci%C3%B3n-datos-pesonales" TargetMode="External"/><Relationship Id="rId48" Type="http://schemas.openxmlformats.org/officeDocument/2006/relationships/hyperlink" Target="http://www.chapinero.gov.co/transparencia/planeacion/programas-proyectos" TargetMode="External"/><Relationship Id="rId56" Type="http://schemas.openxmlformats.org/officeDocument/2006/relationships/hyperlink" Target="http://www.chapinero.gov.co/content/estructura-interna-alcaldia-local-chapinero" TargetMode="External"/><Relationship Id="rId8" Type="http://schemas.openxmlformats.org/officeDocument/2006/relationships/hyperlink" Target="http://www.chapinero.gov.co/eventos-palabras-clave/noticias-chapinero" TargetMode="External"/><Relationship Id="rId51" Type="http://schemas.openxmlformats.org/officeDocument/2006/relationships/hyperlink" Target="http://www.chapinero.gov.co/transparencia/control/planes-mejoramient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gaia.gobiernobogota.gov.co/content/sistema-integrado-de-gesti%C3%B3n-sdg" TargetMode="External"/><Relationship Id="rId17" Type="http://schemas.openxmlformats.org/officeDocument/2006/relationships/hyperlink" Target="http://chapinero.gov.co/transparencia/planeacion/planes" TargetMode="External"/><Relationship Id="rId25" Type="http://schemas.openxmlformats.org/officeDocument/2006/relationships/hyperlink" Target="http://www.chapinero.gov.co/transparencia/instrumentos-gestion-informacion-publica/relacionados-la-informacion/104-esquema" TargetMode="External"/><Relationship Id="rId33" Type="http://schemas.openxmlformats.org/officeDocument/2006/relationships/hyperlink" Target="http://www.chapinero.gov.co/govi-sdqs/crear" TargetMode="External"/><Relationship Id="rId38" Type="http://schemas.openxmlformats.org/officeDocument/2006/relationships/hyperlink" Target="http://www.chapinero.gov.co/transparencia/instrumentos-gestion-informacion-publica/relacionados-la-informacion/102-registro" TargetMode="External"/><Relationship Id="rId46" Type="http://schemas.openxmlformats.org/officeDocument/2006/relationships/hyperlink" Target="http://www.chapinero.gov.co/content/estructura-organizacional-secretaria-distrital-gobierno" TargetMode="External"/><Relationship Id="rId20" Type="http://schemas.openxmlformats.org/officeDocument/2006/relationships/hyperlink" Target="http://www.gobiernobogota.gov.co/transparencia/control/entes-control-vigilancia-sdg" TargetMode="External"/><Relationship Id="rId41" Type="http://schemas.openxmlformats.org/officeDocument/2006/relationships/hyperlink" Target="http://www.gobiernobogota.gov.co/content/datos-abiertos" TargetMode="External"/><Relationship Id="rId54" Type="http://schemas.openxmlformats.org/officeDocument/2006/relationships/hyperlink" Target="https://community.secop.gov.co/Public/App/AnnualPurchasingPlanEditPublic/View?id=119090"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chapinero.gov.co/transparencia/informacion-interes/publicaciones" TargetMode="External"/><Relationship Id="rId15" Type="http://schemas.openxmlformats.org/officeDocument/2006/relationships/hyperlink" Target="http://www.chapinero.gov.co/transparencia/presupuesto/ejecucion-presupuestal" TargetMode="External"/><Relationship Id="rId23" Type="http://schemas.openxmlformats.org/officeDocument/2006/relationships/hyperlink" Target="http://www.gobiernobogota.gov.co/transparencia/contratacion/manual_contrataciones" TargetMode="External"/><Relationship Id="rId28" Type="http://schemas.openxmlformats.org/officeDocument/2006/relationships/hyperlink" Target="http://www.gobiernobogota.gov.co/contenidos/tablas-retencion-documetal-la-secretaria-distriral-gobierno" TargetMode="External"/><Relationship Id="rId36" Type="http://schemas.openxmlformats.org/officeDocument/2006/relationships/hyperlink" Target="http://www.chapinero.gov.co/transparencia/informacion-interes/glosario" TargetMode="External"/><Relationship Id="rId49" Type="http://schemas.openxmlformats.org/officeDocument/2006/relationships/hyperlink" Target="http://www.chapinero.gov.co/transparencia/planeacion/metas-objetivos-indicadores" TargetMode="External"/><Relationship Id="rId57" Type="http://schemas.openxmlformats.org/officeDocument/2006/relationships/printerSettings" Target="../printerSettings/printerSettings1.bin"/><Relationship Id="rId10" Type="http://schemas.openxmlformats.org/officeDocument/2006/relationships/hyperlink" Target="https://bogota.gov.co/infancia" TargetMode="External"/><Relationship Id="rId31" Type="http://schemas.openxmlformats.org/officeDocument/2006/relationships/hyperlink" Target="http://chapinero.gov.co/transparencia" TargetMode="External"/><Relationship Id="rId44" Type="http://schemas.openxmlformats.org/officeDocument/2006/relationships/hyperlink" Target="http://www.chapinero.gov.co/transparencia/informacion-interes/convocatorias" TargetMode="External"/><Relationship Id="rId52" Type="http://schemas.openxmlformats.org/officeDocument/2006/relationships/hyperlink" Target="http://www.gobiernobogota.gov.co/transparencia/control/planes-mejoramient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topLeftCell="A103" zoomScale="85" zoomScaleNormal="85" workbookViewId="0">
      <selection activeCell="G106" sqref="G106"/>
    </sheetView>
  </sheetViews>
  <sheetFormatPr baseColWidth="10" defaultColWidth="9.140625" defaultRowHeight="15" x14ac:dyDescent="0.25"/>
  <cols>
    <col min="1" max="1" width="13.7109375" style="9" customWidth="1"/>
    <col min="2" max="2" width="18.85546875" style="28" customWidth="1"/>
    <col min="3" max="3" width="3.28515625" style="10"/>
    <col min="4" max="4" width="49.5703125" style="11" customWidth="1"/>
    <col min="5" max="5" width="31.28515625" style="12" hidden="1" customWidth="1"/>
    <col min="6" max="6" width="26.42578125" style="7" hidden="1" customWidth="1"/>
    <col min="7" max="7" width="51" style="65" customWidth="1"/>
    <col min="8" max="8" width="17.28515625" style="10" customWidth="1"/>
    <col min="9" max="9" width="1.28515625" style="10" hidden="1" customWidth="1"/>
    <col min="10" max="10" width="28" style="102" customWidth="1"/>
    <col min="11" max="11" width="18.42578125" style="9" bestFit="1" customWidth="1"/>
    <col min="12" max="12" width="0.140625" style="9" customWidth="1"/>
    <col min="13" max="13" width="68.5703125" style="180" customWidth="1"/>
    <col min="14" max="959" width="11.42578125" style="7"/>
    <col min="960" max="962" width="11.42578125" style="2"/>
    <col min="963" max="16384" width="9.140625" style="2"/>
  </cols>
  <sheetData>
    <row r="1" spans="1:959" ht="27.75" customHeight="1" x14ac:dyDescent="0.25">
      <c r="A1" s="214" t="s">
        <v>336</v>
      </c>
      <c r="B1" s="214"/>
      <c r="C1" s="214"/>
      <c r="D1" s="214"/>
      <c r="E1" s="214"/>
      <c r="F1" s="214"/>
      <c r="G1" s="214"/>
      <c r="H1" s="214"/>
      <c r="I1" s="214"/>
      <c r="J1" s="214"/>
      <c r="K1" s="214"/>
      <c r="L1" s="214"/>
      <c r="M1" s="214"/>
    </row>
    <row r="2" spans="1:959" ht="30" x14ac:dyDescent="0.25">
      <c r="A2" s="214" t="s">
        <v>382</v>
      </c>
      <c r="B2" s="214"/>
      <c r="C2" s="214"/>
      <c r="D2" s="214"/>
      <c r="E2" s="214"/>
      <c r="F2" s="214"/>
      <c r="G2" s="214"/>
      <c r="H2" s="214"/>
      <c r="I2" s="214"/>
      <c r="J2" s="214"/>
      <c r="K2" s="214"/>
      <c r="L2" s="214"/>
      <c r="M2" s="214"/>
    </row>
    <row r="3" spans="1:959" ht="26.25" x14ac:dyDescent="0.25">
      <c r="A3" s="215" t="s">
        <v>317</v>
      </c>
      <c r="B3" s="215"/>
      <c r="C3" s="215"/>
      <c r="D3" s="215"/>
      <c r="E3" s="216"/>
      <c r="F3" s="216"/>
      <c r="G3" s="215"/>
      <c r="H3" s="215"/>
      <c r="I3" s="216"/>
      <c r="J3" s="215"/>
      <c r="K3" s="215"/>
      <c r="L3" s="216"/>
      <c r="M3" s="215"/>
    </row>
    <row r="4" spans="1:959" ht="26.25" x14ac:dyDescent="0.25">
      <c r="A4" s="217" t="s">
        <v>480</v>
      </c>
      <c r="B4" s="217"/>
      <c r="C4" s="217"/>
      <c r="D4" s="217"/>
      <c r="E4" s="217"/>
      <c r="F4" s="217"/>
      <c r="G4" s="217"/>
      <c r="H4" s="217"/>
      <c r="I4" s="217"/>
      <c r="J4" s="217"/>
      <c r="K4" s="217"/>
      <c r="L4" s="217"/>
      <c r="M4" s="217"/>
    </row>
    <row r="5" spans="1:959" ht="30" customHeight="1" x14ac:dyDescent="0.25">
      <c r="A5" s="218" t="s">
        <v>357</v>
      </c>
      <c r="B5" s="280"/>
      <c r="C5" s="280"/>
      <c r="D5" s="280"/>
      <c r="E5" s="219"/>
      <c r="F5" s="69" t="s">
        <v>1</v>
      </c>
      <c r="G5" s="234" t="s">
        <v>338</v>
      </c>
      <c r="H5" s="234" t="s">
        <v>6</v>
      </c>
      <c r="I5" s="278" t="s">
        <v>7</v>
      </c>
      <c r="J5" s="234" t="s">
        <v>339</v>
      </c>
      <c r="K5" s="70" t="s">
        <v>299</v>
      </c>
      <c r="L5" s="146"/>
      <c r="M5" s="175" t="s">
        <v>337</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45" customFormat="1" ht="116.25" customHeight="1" x14ac:dyDescent="0.25">
      <c r="A6" s="70" t="s">
        <v>2</v>
      </c>
      <c r="B6" s="104"/>
      <c r="C6" s="218" t="s">
        <v>3</v>
      </c>
      <c r="D6" s="219"/>
      <c r="E6" s="69" t="s">
        <v>0</v>
      </c>
      <c r="F6" s="69"/>
      <c r="G6" s="235"/>
      <c r="H6" s="235"/>
      <c r="I6" s="279"/>
      <c r="J6" s="235"/>
      <c r="K6" s="218" t="s">
        <v>467</v>
      </c>
      <c r="L6" s="219"/>
      <c r="M6" s="175" t="s">
        <v>428</v>
      </c>
    </row>
    <row r="7" spans="1:959" s="1" customFormat="1" ht="9.75" customHeight="1" x14ac:dyDescent="0.25">
      <c r="A7" s="39"/>
      <c r="B7" s="105"/>
      <c r="C7" s="40"/>
      <c r="D7" s="40"/>
      <c r="E7" s="41"/>
      <c r="F7" s="42"/>
      <c r="G7" s="42"/>
      <c r="H7" s="44"/>
      <c r="I7" s="44"/>
      <c r="J7" s="64"/>
      <c r="K7" s="39"/>
      <c r="L7" s="43"/>
      <c r="M7" s="181"/>
    </row>
    <row r="8" spans="1:959" ht="80.25" customHeight="1" x14ac:dyDescent="0.25">
      <c r="A8" s="282" t="s">
        <v>318</v>
      </c>
      <c r="B8" s="283"/>
      <c r="C8" s="283"/>
      <c r="D8" s="283"/>
      <c r="E8" s="284"/>
      <c r="F8" s="22" t="s">
        <v>8</v>
      </c>
      <c r="G8" s="97" t="s">
        <v>383</v>
      </c>
      <c r="H8" s="131" t="s">
        <v>368</v>
      </c>
      <c r="I8" s="200" t="s">
        <v>308</v>
      </c>
      <c r="J8" s="58"/>
      <c r="K8" s="71" t="s">
        <v>297</v>
      </c>
      <c r="L8" s="64">
        <f t="shared" ref="L8" si="0">IF(K8="Si",1,IF(K8="No",0,"error"))</f>
        <v>1</v>
      </c>
      <c r="M8" s="176" t="s">
        <v>462</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row>
    <row r="9" spans="1:959" ht="45" customHeight="1" x14ac:dyDescent="0.25">
      <c r="A9" s="236" t="s">
        <v>358</v>
      </c>
      <c r="B9" s="190" t="s">
        <v>10</v>
      </c>
      <c r="C9" s="27" t="s">
        <v>11</v>
      </c>
      <c r="D9" s="3" t="s">
        <v>12</v>
      </c>
      <c r="E9" s="19" t="s">
        <v>13</v>
      </c>
      <c r="F9" s="257" t="s">
        <v>14</v>
      </c>
      <c r="G9" s="287" t="s">
        <v>415</v>
      </c>
      <c r="H9" s="211" t="s">
        <v>308</v>
      </c>
      <c r="I9" s="233"/>
      <c r="J9" s="103" t="s">
        <v>9</v>
      </c>
      <c r="K9" s="71" t="s">
        <v>297</v>
      </c>
      <c r="L9" s="159">
        <f t="shared" ref="L9" si="1">IF(K9="Si",1,IF(K9="No",0,"error"))</f>
        <v>1</v>
      </c>
      <c r="M9" s="185" t="s">
        <v>475</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37"/>
      <c r="B10" s="242"/>
      <c r="C10" s="21" t="s">
        <v>15</v>
      </c>
      <c r="D10" s="3" t="s">
        <v>16</v>
      </c>
      <c r="E10" s="19" t="s">
        <v>17</v>
      </c>
      <c r="F10" s="257"/>
      <c r="G10" s="287"/>
      <c r="H10" s="212"/>
      <c r="I10" s="233"/>
      <c r="J10" s="103" t="s">
        <v>281</v>
      </c>
      <c r="K10" s="71" t="s">
        <v>297</v>
      </c>
      <c r="L10" s="44">
        <f t="shared" ref="L10:L20" si="2">IF(K10="Si",1,IF(K10="No",0,"error"))</f>
        <v>1</v>
      </c>
      <c r="M10" s="186"/>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37"/>
      <c r="B11" s="242"/>
      <c r="C11" s="21" t="s">
        <v>18</v>
      </c>
      <c r="D11" s="3" t="s">
        <v>19</v>
      </c>
      <c r="E11" s="19"/>
      <c r="F11" s="257"/>
      <c r="G11" s="288"/>
      <c r="H11" s="212"/>
      <c r="I11" s="233"/>
      <c r="J11" s="103" t="s">
        <v>9</v>
      </c>
      <c r="K11" s="71" t="s">
        <v>297</v>
      </c>
      <c r="L11" s="159">
        <f t="shared" si="2"/>
        <v>1</v>
      </c>
      <c r="M11" s="186"/>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37"/>
      <c r="B12" s="242"/>
      <c r="C12" s="21" t="s">
        <v>20</v>
      </c>
      <c r="D12" s="3" t="s">
        <v>21</v>
      </c>
      <c r="E12" s="19" t="s">
        <v>22</v>
      </c>
      <c r="F12" s="257"/>
      <c r="G12" s="68" t="s">
        <v>415</v>
      </c>
      <c r="H12" s="212"/>
      <c r="I12" s="201"/>
      <c r="J12" s="103" t="s">
        <v>9</v>
      </c>
      <c r="K12" s="71" t="s">
        <v>297</v>
      </c>
      <c r="L12" s="44">
        <f t="shared" si="2"/>
        <v>1</v>
      </c>
      <c r="M12" s="187"/>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37"/>
      <c r="B13" s="191"/>
      <c r="C13" s="21" t="s">
        <v>23</v>
      </c>
      <c r="D13" s="3" t="s">
        <v>24</v>
      </c>
      <c r="E13" s="19" t="s">
        <v>429</v>
      </c>
      <c r="F13" s="190" t="s">
        <v>14</v>
      </c>
      <c r="G13" s="68" t="s">
        <v>416</v>
      </c>
      <c r="H13" s="212"/>
      <c r="I13" s="200" t="s">
        <v>308</v>
      </c>
      <c r="J13" s="103" t="s">
        <v>9</v>
      </c>
      <c r="K13" s="71" t="s">
        <v>297</v>
      </c>
      <c r="L13" s="44">
        <f t="shared" si="2"/>
        <v>1</v>
      </c>
      <c r="M13" s="177" t="s">
        <v>463</v>
      </c>
      <c r="N13" s="2"/>
      <c r="O13" s="2"/>
      <c r="P13" s="2"/>
      <c r="Q13" s="2">
        <f>2021-1943</f>
        <v>78</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37"/>
      <c r="B14" s="251" t="s">
        <v>25</v>
      </c>
      <c r="C14" s="21" t="s">
        <v>26</v>
      </c>
      <c r="D14" s="3" t="s">
        <v>27</v>
      </c>
      <c r="E14" s="19" t="s">
        <v>28</v>
      </c>
      <c r="F14" s="242"/>
      <c r="G14" s="46" t="s">
        <v>415</v>
      </c>
      <c r="H14" s="213"/>
      <c r="I14" s="276"/>
      <c r="J14" s="103" t="s">
        <v>9</v>
      </c>
      <c r="K14" s="71" t="s">
        <v>297</v>
      </c>
      <c r="L14" s="44">
        <f t="shared" si="2"/>
        <v>1</v>
      </c>
      <c r="M14" s="239" t="s">
        <v>476</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37"/>
      <c r="B15" s="252"/>
      <c r="C15" s="21" t="s">
        <v>26</v>
      </c>
      <c r="D15" s="3" t="s">
        <v>29</v>
      </c>
      <c r="E15" s="251" t="s">
        <v>30</v>
      </c>
      <c r="F15" s="242"/>
      <c r="G15" s="285" t="s">
        <v>461</v>
      </c>
      <c r="H15" s="130" t="s">
        <v>368</v>
      </c>
      <c r="I15" s="276"/>
      <c r="J15" s="130"/>
      <c r="K15" s="71" t="s">
        <v>297</v>
      </c>
      <c r="L15" s="44">
        <f t="shared" si="2"/>
        <v>1</v>
      </c>
      <c r="M15" s="240"/>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37"/>
      <c r="B16" s="252"/>
      <c r="C16" s="21" t="s">
        <v>26</v>
      </c>
      <c r="D16" s="3" t="s">
        <v>31</v>
      </c>
      <c r="E16" s="189"/>
      <c r="F16" s="191"/>
      <c r="G16" s="286"/>
      <c r="H16" s="130" t="s">
        <v>368</v>
      </c>
      <c r="I16" s="277"/>
      <c r="J16" s="130"/>
      <c r="K16" s="71" t="s">
        <v>297</v>
      </c>
      <c r="L16" s="38">
        <f t="shared" si="2"/>
        <v>1</v>
      </c>
      <c r="M16" s="240"/>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37"/>
      <c r="B17" s="189"/>
      <c r="C17" s="21" t="s">
        <v>26</v>
      </c>
      <c r="D17" s="3" t="s">
        <v>32</v>
      </c>
      <c r="E17" s="19" t="s">
        <v>33</v>
      </c>
      <c r="F17" s="190" t="s">
        <v>36</v>
      </c>
      <c r="G17" s="286"/>
      <c r="H17" s="130" t="s">
        <v>368</v>
      </c>
      <c r="I17" s="200" t="s">
        <v>312</v>
      </c>
      <c r="J17" s="130"/>
      <c r="K17" s="71" t="s">
        <v>297</v>
      </c>
      <c r="L17" s="71">
        <f t="shared" si="2"/>
        <v>1</v>
      </c>
      <c r="M17" s="241"/>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37"/>
      <c r="B18" s="289" t="s">
        <v>34</v>
      </c>
      <c r="C18" s="21" t="s">
        <v>26</v>
      </c>
      <c r="D18" s="3" t="s">
        <v>35</v>
      </c>
      <c r="E18" s="19"/>
      <c r="F18" s="242"/>
      <c r="G18" s="188" t="s">
        <v>440</v>
      </c>
      <c r="H18" s="211" t="s">
        <v>311</v>
      </c>
      <c r="I18" s="233"/>
      <c r="J18" s="141" t="s">
        <v>9</v>
      </c>
      <c r="K18" s="71" t="s">
        <v>298</v>
      </c>
      <c r="L18" s="71">
        <f t="shared" si="2"/>
        <v>1</v>
      </c>
      <c r="M18" s="245" t="s">
        <v>468</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37"/>
      <c r="B19" s="290"/>
      <c r="C19" s="21" t="s">
        <v>26</v>
      </c>
      <c r="D19" s="3" t="s">
        <v>37</v>
      </c>
      <c r="E19" s="3"/>
      <c r="F19" s="242"/>
      <c r="G19" s="210"/>
      <c r="H19" s="212"/>
      <c r="I19" s="233"/>
      <c r="J19" s="107" t="s">
        <v>9</v>
      </c>
      <c r="K19" s="71" t="s">
        <v>298</v>
      </c>
      <c r="L19" s="71">
        <f t="shared" si="2"/>
        <v>1</v>
      </c>
      <c r="M19" s="24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37"/>
      <c r="B20" s="290"/>
      <c r="C20" s="21" t="s">
        <v>26</v>
      </c>
      <c r="D20" s="3" t="s">
        <v>38</v>
      </c>
      <c r="E20" s="3"/>
      <c r="F20" s="191"/>
      <c r="G20" s="210"/>
      <c r="H20" s="212"/>
      <c r="I20" s="201"/>
      <c r="J20" s="107" t="s">
        <v>9</v>
      </c>
      <c r="K20" s="71" t="s">
        <v>298</v>
      </c>
      <c r="L20" s="71">
        <f t="shared" si="2"/>
        <v>1</v>
      </c>
      <c r="M20" s="245"/>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37"/>
      <c r="B21" s="291"/>
      <c r="C21" s="21" t="s">
        <v>26</v>
      </c>
      <c r="D21" s="3" t="s">
        <v>39</v>
      </c>
      <c r="E21" s="3"/>
      <c r="F21" s="17" t="s">
        <v>42</v>
      </c>
      <c r="G21" s="199"/>
      <c r="H21" s="213"/>
      <c r="I21" s="33" t="s">
        <v>320</v>
      </c>
      <c r="J21" s="103" t="s">
        <v>9</v>
      </c>
      <c r="K21" s="71" t="s">
        <v>298</v>
      </c>
      <c r="L21" s="38">
        <f>IF(K21="Si",1,IF(K21="No",0,"error"))</f>
        <v>1</v>
      </c>
      <c r="M21" s="19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38"/>
      <c r="B22" s="49" t="s">
        <v>40</v>
      </c>
      <c r="C22" s="20" t="s">
        <v>26</v>
      </c>
      <c r="D22" s="26" t="s">
        <v>41</v>
      </c>
      <c r="E22" s="26" t="s">
        <v>430</v>
      </c>
      <c r="F22" s="190" t="s">
        <v>46</v>
      </c>
      <c r="G22" s="163" t="s">
        <v>443</v>
      </c>
      <c r="H22" s="107" t="s">
        <v>340</v>
      </c>
      <c r="I22" s="34" t="s">
        <v>321</v>
      </c>
      <c r="J22" s="103" t="s">
        <v>9</v>
      </c>
      <c r="K22" s="71" t="s">
        <v>298</v>
      </c>
      <c r="L22" s="38">
        <f t="shared" ref="L22:L29" si="3">IF(K22="Si",1,IF(K22="No",0,"error"))</f>
        <v>1</v>
      </c>
      <c r="M22" s="177" t="s">
        <v>469</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36" t="s">
        <v>359</v>
      </c>
      <c r="B23" s="251" t="s">
        <v>43</v>
      </c>
      <c r="C23" s="21" t="s">
        <v>26</v>
      </c>
      <c r="D23" s="3" t="s">
        <v>44</v>
      </c>
      <c r="E23" s="251" t="s">
        <v>45</v>
      </c>
      <c r="F23" s="191"/>
      <c r="G23" s="46" t="s">
        <v>441</v>
      </c>
      <c r="H23" s="107" t="s">
        <v>340</v>
      </c>
      <c r="I23" s="34" t="s">
        <v>321</v>
      </c>
      <c r="J23" s="103" t="s">
        <v>9</v>
      </c>
      <c r="K23" s="71" t="s">
        <v>298</v>
      </c>
      <c r="L23" s="38">
        <f t="shared" si="3"/>
        <v>1</v>
      </c>
      <c r="M23" s="177" t="s">
        <v>470</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37"/>
      <c r="B24" s="189"/>
      <c r="C24" s="21" t="s">
        <v>26</v>
      </c>
      <c r="D24" s="21" t="s">
        <v>47</v>
      </c>
      <c r="E24" s="189"/>
      <c r="F24" s="5"/>
      <c r="G24" s="162" t="s">
        <v>442</v>
      </c>
      <c r="H24" s="107" t="s">
        <v>323</v>
      </c>
      <c r="I24" s="34" t="s">
        <v>306</v>
      </c>
      <c r="J24" s="103" t="s">
        <v>9</v>
      </c>
      <c r="K24" s="71" t="s">
        <v>298</v>
      </c>
      <c r="L24" s="38">
        <f t="shared" si="3"/>
        <v>1</v>
      </c>
      <c r="M24" s="168" t="s">
        <v>464</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37"/>
      <c r="B25" s="19" t="s">
        <v>48</v>
      </c>
      <c r="C25" s="21" t="s">
        <v>26</v>
      </c>
      <c r="D25" s="16" t="s">
        <v>49</v>
      </c>
      <c r="E25" s="19" t="s">
        <v>50</v>
      </c>
      <c r="F25" s="3"/>
      <c r="G25" s="68" t="s">
        <v>384</v>
      </c>
      <c r="H25" s="48" t="s">
        <v>369</v>
      </c>
      <c r="I25" s="34" t="s">
        <v>306</v>
      </c>
      <c r="J25" s="58"/>
      <c r="K25" s="71" t="s">
        <v>297</v>
      </c>
      <c r="L25" s="159">
        <f t="shared" si="3"/>
        <v>1</v>
      </c>
      <c r="M25" s="169" t="s">
        <v>474</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37"/>
      <c r="B26" s="19" t="s">
        <v>51</v>
      </c>
      <c r="C26" s="21" t="s">
        <v>26</v>
      </c>
      <c r="D26" s="130" t="s">
        <v>52</v>
      </c>
      <c r="E26" s="19"/>
      <c r="F26" s="153"/>
      <c r="G26" s="164" t="s">
        <v>444</v>
      </c>
      <c r="H26" s="154" t="s">
        <v>368</v>
      </c>
      <c r="I26" s="154" t="s">
        <v>321</v>
      </c>
      <c r="J26" s="153"/>
      <c r="K26" s="71" t="s">
        <v>298</v>
      </c>
      <c r="L26" s="159">
        <f t="shared" si="3"/>
        <v>1</v>
      </c>
      <c r="M26" s="176" t="s">
        <v>465</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409.5" x14ac:dyDescent="0.25">
      <c r="A27" s="237"/>
      <c r="B27" s="19" t="s">
        <v>53</v>
      </c>
      <c r="C27" s="21" t="s">
        <v>26</v>
      </c>
      <c r="D27" s="3" t="s">
        <v>54</v>
      </c>
      <c r="E27" s="19" t="s">
        <v>55</v>
      </c>
      <c r="F27" s="3"/>
      <c r="G27" s="158" t="s">
        <v>385</v>
      </c>
      <c r="H27" s="107" t="s">
        <v>308</v>
      </c>
      <c r="I27" s="34" t="s">
        <v>321</v>
      </c>
      <c r="J27" s="103" t="s">
        <v>9</v>
      </c>
      <c r="K27" s="71" t="s">
        <v>298</v>
      </c>
      <c r="L27" s="38">
        <f t="shared" si="3"/>
        <v>1</v>
      </c>
      <c r="M27" s="178" t="s">
        <v>471</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37"/>
      <c r="B28" s="19" t="s">
        <v>56</v>
      </c>
      <c r="C28" s="21" t="s">
        <v>26</v>
      </c>
      <c r="D28" s="3" t="s">
        <v>57</v>
      </c>
      <c r="E28" s="19"/>
      <c r="F28" s="3"/>
      <c r="G28" s="68" t="s">
        <v>417</v>
      </c>
      <c r="H28" s="107" t="s">
        <v>324</v>
      </c>
      <c r="I28" s="34" t="s">
        <v>306</v>
      </c>
      <c r="J28" s="103" t="s">
        <v>9</v>
      </c>
      <c r="K28" s="71" t="s">
        <v>298</v>
      </c>
      <c r="L28" s="38">
        <f t="shared" si="3"/>
        <v>1</v>
      </c>
      <c r="M28" s="179" t="s">
        <v>386</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37"/>
      <c r="B29" s="19" t="s">
        <v>58</v>
      </c>
      <c r="C29" s="21" t="s">
        <v>26</v>
      </c>
      <c r="D29" s="3" t="s">
        <v>59</v>
      </c>
      <c r="E29" s="19"/>
      <c r="F29" s="3"/>
      <c r="G29" s="68" t="s">
        <v>387</v>
      </c>
      <c r="H29" s="48" t="s">
        <v>370</v>
      </c>
      <c r="I29" s="34" t="s">
        <v>306</v>
      </c>
      <c r="J29" s="58"/>
      <c r="K29" s="71" t="s">
        <v>298</v>
      </c>
      <c r="L29" s="38">
        <f t="shared" si="3"/>
        <v>1</v>
      </c>
      <c r="M29" s="177" t="s">
        <v>388</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409.5" x14ac:dyDescent="0.25">
      <c r="A30" s="237"/>
      <c r="B30" s="19" t="s">
        <v>60</v>
      </c>
      <c r="C30" s="21" t="s">
        <v>26</v>
      </c>
      <c r="D30" s="16" t="s">
        <v>61</v>
      </c>
      <c r="E30" s="51"/>
      <c r="F30" s="47" t="s">
        <v>64</v>
      </c>
      <c r="G30" s="46" t="s">
        <v>389</v>
      </c>
      <c r="H30" s="48" t="s">
        <v>370</v>
      </c>
      <c r="I30" s="34" t="s">
        <v>306</v>
      </c>
      <c r="J30" s="127"/>
      <c r="K30" s="71" t="s">
        <v>298</v>
      </c>
      <c r="L30" s="38">
        <f>IF(K30="Si",1,IF(K30="No",0,"error"))</f>
        <v>1</v>
      </c>
      <c r="M30" s="177" t="s">
        <v>479</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409.5" x14ac:dyDescent="0.25">
      <c r="A31" s="237"/>
      <c r="B31" s="19" t="s">
        <v>62</v>
      </c>
      <c r="C31" s="21" t="s">
        <v>26</v>
      </c>
      <c r="D31" s="3" t="s">
        <v>63</v>
      </c>
      <c r="E31" s="19"/>
      <c r="F31" s="18" t="s">
        <v>68</v>
      </c>
      <c r="G31" s="32" t="s">
        <v>341</v>
      </c>
      <c r="H31" s="107" t="s">
        <v>313</v>
      </c>
      <c r="I31" s="34" t="s">
        <v>306</v>
      </c>
      <c r="J31" s="103" t="s">
        <v>9</v>
      </c>
      <c r="K31" s="71" t="s">
        <v>298</v>
      </c>
      <c r="L31" s="38">
        <f t="shared" ref="L31:L35" si="4">IF(K31="Si",1,IF(K31="No",0,"error"))</f>
        <v>1</v>
      </c>
      <c r="M31" s="179" t="s">
        <v>445</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38"/>
      <c r="B32" s="19" t="s">
        <v>65</v>
      </c>
      <c r="C32" s="21" t="s">
        <v>26</v>
      </c>
      <c r="D32" s="3" t="s">
        <v>66</v>
      </c>
      <c r="E32" s="19" t="s">
        <v>67</v>
      </c>
      <c r="F32" s="55"/>
      <c r="G32" s="68" t="s">
        <v>446</v>
      </c>
      <c r="H32" s="107" t="s">
        <v>304</v>
      </c>
      <c r="I32" s="34" t="s">
        <v>304</v>
      </c>
      <c r="J32" s="103" t="s">
        <v>9</v>
      </c>
      <c r="K32" s="71" t="s">
        <v>297</v>
      </c>
      <c r="L32" s="38">
        <f t="shared" si="4"/>
        <v>1</v>
      </c>
      <c r="M32" s="177" t="s">
        <v>477</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120" customHeight="1" x14ac:dyDescent="0.25">
      <c r="A33" s="236" t="s">
        <v>360</v>
      </c>
      <c r="B33" s="19" t="s">
        <v>69</v>
      </c>
      <c r="C33" s="21" t="s">
        <v>26</v>
      </c>
      <c r="D33" s="3" t="s">
        <v>70</v>
      </c>
      <c r="E33" s="19"/>
      <c r="F33" s="55" t="s">
        <v>14</v>
      </c>
      <c r="G33" s="68" t="s">
        <v>390</v>
      </c>
      <c r="H33" s="107" t="s">
        <v>325</v>
      </c>
      <c r="I33" s="48" t="s">
        <v>321</v>
      </c>
      <c r="J33" s="103" t="s">
        <v>9</v>
      </c>
      <c r="K33" s="71" t="s">
        <v>298</v>
      </c>
      <c r="L33" s="38">
        <f t="shared" si="4"/>
        <v>1</v>
      </c>
      <c r="M33" s="179" t="s">
        <v>393</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37"/>
      <c r="B34" s="19" t="s">
        <v>71</v>
      </c>
      <c r="C34" s="21" t="s">
        <v>26</v>
      </c>
      <c r="D34" s="3" t="s">
        <v>72</v>
      </c>
      <c r="E34" s="19"/>
      <c r="F34" s="55" t="s">
        <v>75</v>
      </c>
      <c r="G34" s="32" t="s">
        <v>392</v>
      </c>
      <c r="H34" s="107" t="s">
        <v>304</v>
      </c>
      <c r="I34" s="48" t="s">
        <v>304</v>
      </c>
      <c r="J34" s="103" t="s">
        <v>9</v>
      </c>
      <c r="K34" s="71" t="s">
        <v>298</v>
      </c>
      <c r="L34" s="38">
        <f t="shared" si="4"/>
        <v>1</v>
      </c>
      <c r="M34" s="179" t="s">
        <v>391</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37"/>
      <c r="B35" s="19" t="s">
        <v>73</v>
      </c>
      <c r="C35" s="21" t="s">
        <v>26</v>
      </c>
      <c r="D35" s="3" t="s">
        <v>74</v>
      </c>
      <c r="E35" s="19"/>
      <c r="F35" s="3" t="s">
        <v>14</v>
      </c>
      <c r="G35" s="68" t="s">
        <v>315</v>
      </c>
      <c r="H35" s="142" t="s">
        <v>343</v>
      </c>
      <c r="I35" s="16" t="s">
        <v>326</v>
      </c>
      <c r="J35" s="103" t="s">
        <v>9</v>
      </c>
      <c r="K35" s="71" t="s">
        <v>298</v>
      </c>
      <c r="L35" s="38">
        <f t="shared" si="4"/>
        <v>1</v>
      </c>
      <c r="M35" s="179" t="s">
        <v>394</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37"/>
      <c r="B36" s="190" t="s">
        <v>76</v>
      </c>
      <c r="C36" s="21" t="s">
        <v>26</v>
      </c>
      <c r="D36" s="3" t="s">
        <v>77</v>
      </c>
      <c r="E36" s="59" t="s">
        <v>78</v>
      </c>
      <c r="F36" s="93"/>
      <c r="G36" s="188" t="s">
        <v>436</v>
      </c>
      <c r="H36" s="223" t="s">
        <v>342</v>
      </c>
      <c r="I36" s="61"/>
      <c r="J36" s="109" t="s">
        <v>9</v>
      </c>
      <c r="K36" s="73"/>
      <c r="L36" s="38"/>
      <c r="M36" s="192" t="s">
        <v>445</v>
      </c>
      <c r="N36" s="80"/>
      <c r="O36" s="80"/>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37"/>
      <c r="B37" s="242"/>
      <c r="C37" s="21" t="s">
        <v>26</v>
      </c>
      <c r="D37" s="3" t="s">
        <v>79</v>
      </c>
      <c r="E37" s="59"/>
      <c r="F37" s="60"/>
      <c r="G37" s="210"/>
      <c r="H37" s="223"/>
      <c r="I37" s="62"/>
      <c r="J37" s="103" t="s">
        <v>9</v>
      </c>
      <c r="K37" s="71" t="s">
        <v>298</v>
      </c>
      <c r="L37" s="38">
        <f t="shared" ref="L37:L38" si="5">IF(K37="Si",1,IF(K37="No",0,"error"))</f>
        <v>1</v>
      </c>
      <c r="M37" s="245"/>
      <c r="N37" s="80"/>
      <c r="O37" s="80"/>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37"/>
      <c r="B38" s="191"/>
      <c r="C38" s="21" t="s">
        <v>26</v>
      </c>
      <c r="D38" s="3" t="s">
        <v>80</v>
      </c>
      <c r="E38" s="60"/>
      <c r="F38" s="13" t="s">
        <v>83</v>
      </c>
      <c r="G38" s="199"/>
      <c r="H38" s="223"/>
      <c r="I38" s="13" t="s">
        <v>321</v>
      </c>
      <c r="J38" s="107" t="s">
        <v>9</v>
      </c>
      <c r="K38" s="71" t="s">
        <v>298</v>
      </c>
      <c r="L38" s="71">
        <f t="shared" si="5"/>
        <v>1</v>
      </c>
      <c r="M38" s="193"/>
      <c r="N38" s="80"/>
      <c r="O38" s="80"/>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37"/>
      <c r="B39" s="200" t="s">
        <v>81</v>
      </c>
      <c r="C39" s="48" t="s">
        <v>26</v>
      </c>
      <c r="D39" s="35" t="s">
        <v>82</v>
      </c>
      <c r="E39" s="13" t="s">
        <v>431</v>
      </c>
      <c r="F39" s="14"/>
      <c r="G39" s="188" t="s">
        <v>395</v>
      </c>
      <c r="H39" s="211" t="s">
        <v>344</v>
      </c>
      <c r="I39" s="61"/>
      <c r="J39" s="111" t="s">
        <v>9</v>
      </c>
      <c r="K39" s="71" t="s">
        <v>298</v>
      </c>
      <c r="L39" s="76">
        <v>1</v>
      </c>
      <c r="M39" s="185" t="s">
        <v>478</v>
      </c>
      <c r="N39" s="80"/>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37"/>
      <c r="B40" s="233"/>
      <c r="C40" s="55" t="s">
        <v>26</v>
      </c>
      <c r="D40" s="19" t="s">
        <v>84</v>
      </c>
      <c r="E40" s="14"/>
      <c r="F40" s="14"/>
      <c r="G40" s="210"/>
      <c r="H40" s="212"/>
      <c r="I40" s="61"/>
      <c r="J40" s="112" t="s">
        <v>9</v>
      </c>
      <c r="K40" s="76" t="s">
        <v>298</v>
      </c>
      <c r="L40" s="76">
        <f t="shared" ref="L40:L53" si="6">IF(K40="Si",1,IF(K40="No",0,"error"))</f>
        <v>1</v>
      </c>
      <c r="M40" s="186"/>
      <c r="N40" s="80"/>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37"/>
      <c r="B41" s="233"/>
      <c r="C41" s="55" t="s">
        <v>11</v>
      </c>
      <c r="D41" s="19" t="s">
        <v>85</v>
      </c>
      <c r="E41" s="14"/>
      <c r="F41" s="14"/>
      <c r="G41" s="210"/>
      <c r="H41" s="212"/>
      <c r="I41" s="61"/>
      <c r="J41" s="103" t="s">
        <v>9</v>
      </c>
      <c r="K41" s="76" t="s">
        <v>298</v>
      </c>
      <c r="L41" s="76">
        <f t="shared" si="6"/>
        <v>1</v>
      </c>
      <c r="M41" s="186"/>
      <c r="N41" s="80"/>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37"/>
      <c r="B42" s="233"/>
      <c r="C42" s="55" t="s">
        <v>15</v>
      </c>
      <c r="D42" s="19" t="s">
        <v>86</v>
      </c>
      <c r="E42" s="14"/>
      <c r="F42" s="14"/>
      <c r="G42" s="210"/>
      <c r="H42" s="212"/>
      <c r="I42" s="61"/>
      <c r="J42" s="103" t="s">
        <v>9</v>
      </c>
      <c r="K42" s="76" t="s">
        <v>298</v>
      </c>
      <c r="L42" s="76">
        <f t="shared" si="6"/>
        <v>1</v>
      </c>
      <c r="M42" s="186"/>
      <c r="N42" s="80"/>
      <c r="O42" s="80"/>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37"/>
      <c r="B43" s="233"/>
      <c r="C43" s="55" t="s">
        <v>18</v>
      </c>
      <c r="D43" s="19" t="s">
        <v>87</v>
      </c>
      <c r="E43" s="14"/>
      <c r="F43" s="14"/>
      <c r="G43" s="210"/>
      <c r="H43" s="212"/>
      <c r="I43" s="61"/>
      <c r="J43" s="103" t="s">
        <v>9</v>
      </c>
      <c r="K43" s="76" t="s">
        <v>298</v>
      </c>
      <c r="L43" s="76">
        <f t="shared" si="6"/>
        <v>1</v>
      </c>
      <c r="M43" s="186"/>
      <c r="N43" s="80"/>
      <c r="O43" s="80"/>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37"/>
      <c r="B44" s="233"/>
      <c r="C44" s="55" t="s">
        <v>20</v>
      </c>
      <c r="D44" s="19" t="s">
        <v>88</v>
      </c>
      <c r="E44" s="14"/>
      <c r="F44" s="14"/>
      <c r="G44" s="210"/>
      <c r="H44" s="212"/>
      <c r="I44" s="61"/>
      <c r="J44" s="103" t="s">
        <v>9</v>
      </c>
      <c r="K44" s="76" t="s">
        <v>298</v>
      </c>
      <c r="L44" s="76">
        <f t="shared" si="6"/>
        <v>1</v>
      </c>
      <c r="M44" s="186"/>
      <c r="N44" s="80"/>
      <c r="O44" s="80"/>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37"/>
      <c r="B45" s="233"/>
      <c r="C45" s="55" t="s">
        <v>23</v>
      </c>
      <c r="D45" s="19" t="s">
        <v>89</v>
      </c>
      <c r="E45" s="14"/>
      <c r="F45" s="14"/>
      <c r="G45" s="210"/>
      <c r="H45" s="212"/>
      <c r="I45" s="61"/>
      <c r="J45" s="103" t="s">
        <v>9</v>
      </c>
      <c r="K45" s="76" t="s">
        <v>298</v>
      </c>
      <c r="L45" s="76">
        <f t="shared" si="6"/>
        <v>1</v>
      </c>
      <c r="M45" s="186"/>
      <c r="N45" s="80"/>
      <c r="O45" s="80"/>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37"/>
      <c r="B46" s="233"/>
      <c r="C46" s="55" t="s">
        <v>90</v>
      </c>
      <c r="D46" s="19" t="s">
        <v>91</v>
      </c>
      <c r="E46" s="14"/>
      <c r="F46" s="14"/>
      <c r="G46" s="210"/>
      <c r="H46" s="212"/>
      <c r="I46" s="61"/>
      <c r="J46" s="103" t="s">
        <v>9</v>
      </c>
      <c r="K46" s="76" t="s">
        <v>298</v>
      </c>
      <c r="L46" s="76">
        <f t="shared" si="6"/>
        <v>1</v>
      </c>
      <c r="M46" s="186"/>
      <c r="N46" s="80"/>
      <c r="O46" s="80"/>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37"/>
      <c r="B47" s="233"/>
      <c r="C47" s="55" t="s">
        <v>92</v>
      </c>
      <c r="D47" s="19" t="s">
        <v>93</v>
      </c>
      <c r="E47" s="14"/>
      <c r="F47" s="14"/>
      <c r="G47" s="210"/>
      <c r="H47" s="212"/>
      <c r="I47" s="61"/>
      <c r="J47" s="103" t="s">
        <v>9</v>
      </c>
      <c r="K47" s="76" t="s">
        <v>298</v>
      </c>
      <c r="L47" s="76">
        <f t="shared" si="6"/>
        <v>1</v>
      </c>
      <c r="M47" s="186"/>
      <c r="N47" s="80"/>
      <c r="O47" s="80"/>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37"/>
      <c r="B48" s="233"/>
      <c r="C48" s="55" t="s">
        <v>94</v>
      </c>
      <c r="D48" s="19" t="s">
        <v>95</v>
      </c>
      <c r="E48" s="14"/>
      <c r="F48" s="14"/>
      <c r="G48" s="210"/>
      <c r="H48" s="212"/>
      <c r="I48" s="61"/>
      <c r="J48" s="103" t="s">
        <v>9</v>
      </c>
      <c r="K48" s="76" t="s">
        <v>298</v>
      </c>
      <c r="L48" s="76">
        <f t="shared" si="6"/>
        <v>1</v>
      </c>
      <c r="M48" s="186"/>
      <c r="N48" s="80"/>
      <c r="O48" s="80"/>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37"/>
      <c r="B49" s="233"/>
      <c r="C49" s="55" t="s">
        <v>96</v>
      </c>
      <c r="D49" s="19" t="s">
        <v>97</v>
      </c>
      <c r="E49" s="14"/>
      <c r="F49" s="15"/>
      <c r="G49" s="210"/>
      <c r="H49" s="212"/>
      <c r="I49" s="62"/>
      <c r="J49" s="103" t="s">
        <v>9</v>
      </c>
      <c r="K49" s="76" t="s">
        <v>298</v>
      </c>
      <c r="L49" s="76">
        <f t="shared" si="6"/>
        <v>1</v>
      </c>
      <c r="M49" s="186"/>
      <c r="N49" s="80"/>
      <c r="O49" s="80"/>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37"/>
      <c r="B50" s="201"/>
      <c r="C50" s="55" t="s">
        <v>98</v>
      </c>
      <c r="D50" s="19" t="s">
        <v>99</v>
      </c>
      <c r="E50" s="15"/>
      <c r="F50" s="19"/>
      <c r="G50" s="199"/>
      <c r="H50" s="213"/>
      <c r="I50" s="48" t="s">
        <v>321</v>
      </c>
      <c r="J50" s="103" t="s">
        <v>9</v>
      </c>
      <c r="K50" s="76" t="s">
        <v>298</v>
      </c>
      <c r="L50" s="38">
        <f t="shared" si="6"/>
        <v>1</v>
      </c>
      <c r="M50" s="187"/>
      <c r="N50" s="80"/>
      <c r="O50" s="80"/>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37"/>
      <c r="B51" s="35" t="s">
        <v>316</v>
      </c>
      <c r="C51" s="21" t="s">
        <v>26</v>
      </c>
      <c r="D51" s="3" t="s">
        <v>100</v>
      </c>
      <c r="E51" s="19"/>
      <c r="F51" s="35"/>
      <c r="G51" s="32" t="s">
        <v>396</v>
      </c>
      <c r="H51" s="107" t="s">
        <v>319</v>
      </c>
      <c r="I51" s="48" t="s">
        <v>319</v>
      </c>
      <c r="J51" s="107" t="s">
        <v>9</v>
      </c>
      <c r="K51" s="71" t="s">
        <v>298</v>
      </c>
      <c r="L51" s="38">
        <f t="shared" si="6"/>
        <v>1</v>
      </c>
      <c r="M51" s="179" t="s">
        <v>397</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37"/>
      <c r="B52" s="19" t="s">
        <v>101</v>
      </c>
      <c r="C52" s="21" t="s">
        <v>26</v>
      </c>
      <c r="D52" s="3" t="s">
        <v>102</v>
      </c>
      <c r="E52" s="35" t="s">
        <v>103</v>
      </c>
      <c r="F52" s="3"/>
      <c r="G52" s="108" t="s">
        <v>398</v>
      </c>
      <c r="H52" s="55" t="s">
        <v>368</v>
      </c>
      <c r="I52" s="55" t="s">
        <v>321</v>
      </c>
      <c r="J52" s="57"/>
      <c r="K52" s="71" t="s">
        <v>298</v>
      </c>
      <c r="L52" s="38">
        <f t="shared" si="6"/>
        <v>1</v>
      </c>
      <c r="M52" s="169" t="s">
        <v>397</v>
      </c>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38"/>
      <c r="B53" s="19" t="s">
        <v>104</v>
      </c>
      <c r="C53" s="21" t="s">
        <v>26</v>
      </c>
      <c r="D53" s="3" t="s">
        <v>105</v>
      </c>
      <c r="E53" s="19" t="s">
        <v>106</v>
      </c>
      <c r="F53" s="92" t="s">
        <v>110</v>
      </c>
      <c r="G53" s="113" t="s">
        <v>447</v>
      </c>
      <c r="H53" s="103" t="s">
        <v>327</v>
      </c>
      <c r="I53" s="88"/>
      <c r="J53" s="149" t="s">
        <v>9</v>
      </c>
      <c r="K53" s="38" t="s">
        <v>298</v>
      </c>
      <c r="L53" s="38">
        <f t="shared" si="6"/>
        <v>1</v>
      </c>
      <c r="M53" s="179" t="s">
        <v>380</v>
      </c>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36" t="s">
        <v>361</v>
      </c>
      <c r="B54" s="292" t="s">
        <v>107</v>
      </c>
      <c r="C54" s="115" t="s">
        <v>11</v>
      </c>
      <c r="D54" s="116" t="s">
        <v>108</v>
      </c>
      <c r="E54" s="117" t="s">
        <v>109</v>
      </c>
      <c r="F54" s="118"/>
      <c r="G54" s="227" t="s">
        <v>5</v>
      </c>
      <c r="H54" s="227" t="s">
        <v>5</v>
      </c>
      <c r="I54" s="119"/>
      <c r="J54" s="227" t="s">
        <v>5</v>
      </c>
      <c r="K54" s="227" t="s">
        <v>5</v>
      </c>
      <c r="L54" s="227" t="s">
        <v>5</v>
      </c>
      <c r="M54" s="224" t="s">
        <v>5</v>
      </c>
      <c r="N54" s="2"/>
      <c r="O54" s="80"/>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37"/>
      <c r="B55" s="293"/>
      <c r="C55" s="120" t="s">
        <v>15</v>
      </c>
      <c r="D55" s="116" t="s">
        <v>111</v>
      </c>
      <c r="E55" s="118"/>
      <c r="F55" s="118"/>
      <c r="G55" s="228"/>
      <c r="H55" s="228"/>
      <c r="I55" s="119"/>
      <c r="J55" s="228"/>
      <c r="K55" s="228"/>
      <c r="L55" s="228"/>
      <c r="M55" s="225"/>
      <c r="N55" s="2"/>
      <c r="O55" s="80"/>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37"/>
      <c r="B56" s="293"/>
      <c r="C56" s="121"/>
      <c r="D56" s="122" t="s">
        <v>112</v>
      </c>
      <c r="E56" s="118"/>
      <c r="F56" s="118"/>
      <c r="G56" s="228"/>
      <c r="H56" s="228"/>
      <c r="I56" s="119"/>
      <c r="J56" s="228"/>
      <c r="K56" s="228"/>
      <c r="L56" s="228"/>
      <c r="M56" s="225"/>
      <c r="N56" s="2"/>
      <c r="O56" s="80"/>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37"/>
      <c r="B57" s="293"/>
      <c r="C57" s="121"/>
      <c r="D57" s="122" t="s">
        <v>113</v>
      </c>
      <c r="E57" s="118"/>
      <c r="F57" s="118"/>
      <c r="G57" s="228"/>
      <c r="H57" s="228"/>
      <c r="I57" s="119"/>
      <c r="J57" s="228"/>
      <c r="K57" s="228"/>
      <c r="L57" s="228"/>
      <c r="M57" s="225"/>
      <c r="N57" s="2"/>
      <c r="O57" s="80"/>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37"/>
      <c r="B58" s="293"/>
      <c r="C58" s="121"/>
      <c r="D58" s="122" t="s">
        <v>114</v>
      </c>
      <c r="E58" s="118"/>
      <c r="F58" s="118"/>
      <c r="G58" s="228"/>
      <c r="H58" s="228"/>
      <c r="I58" s="119"/>
      <c r="J58" s="228"/>
      <c r="K58" s="228"/>
      <c r="L58" s="228"/>
      <c r="M58" s="225"/>
      <c r="N58" s="2"/>
      <c r="O58" s="80"/>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37"/>
      <c r="B59" s="293"/>
      <c r="C59" s="123"/>
      <c r="D59" s="122" t="s">
        <v>115</v>
      </c>
      <c r="E59" s="118"/>
      <c r="F59" s="118"/>
      <c r="G59" s="228"/>
      <c r="H59" s="228"/>
      <c r="I59" s="119"/>
      <c r="J59" s="228"/>
      <c r="K59" s="228"/>
      <c r="L59" s="228"/>
      <c r="M59" s="225"/>
      <c r="N59" s="2"/>
      <c r="O59" s="80"/>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37"/>
      <c r="B60" s="293"/>
      <c r="C60" s="115" t="s">
        <v>18</v>
      </c>
      <c r="D60" s="116" t="s">
        <v>116</v>
      </c>
      <c r="E60" s="118"/>
      <c r="F60" s="118"/>
      <c r="G60" s="228"/>
      <c r="H60" s="228"/>
      <c r="I60" s="119"/>
      <c r="J60" s="228"/>
      <c r="K60" s="228"/>
      <c r="L60" s="228"/>
      <c r="M60" s="225"/>
      <c r="N60" s="2"/>
      <c r="O60" s="80"/>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15" customHeight="1" x14ac:dyDescent="0.25">
      <c r="A61" s="237"/>
      <c r="B61" s="293"/>
      <c r="C61" s="115" t="s">
        <v>20</v>
      </c>
      <c r="D61" s="116" t="s">
        <v>117</v>
      </c>
      <c r="E61" s="118"/>
      <c r="F61" s="118"/>
      <c r="G61" s="228"/>
      <c r="H61" s="228"/>
      <c r="I61" s="119"/>
      <c r="J61" s="228"/>
      <c r="K61" s="228"/>
      <c r="L61" s="228"/>
      <c r="M61" s="225"/>
      <c r="N61" s="2"/>
      <c r="O61" s="80"/>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37"/>
      <c r="B62" s="293"/>
      <c r="C62" s="115" t="s">
        <v>23</v>
      </c>
      <c r="D62" s="116" t="s">
        <v>118</v>
      </c>
      <c r="E62" s="118"/>
      <c r="F62" s="118"/>
      <c r="G62" s="228"/>
      <c r="H62" s="228"/>
      <c r="I62" s="119"/>
      <c r="J62" s="228"/>
      <c r="K62" s="228"/>
      <c r="L62" s="228"/>
      <c r="M62" s="225"/>
      <c r="N62" s="2"/>
      <c r="O62" s="80"/>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37"/>
      <c r="B63" s="293"/>
      <c r="C63" s="115" t="s">
        <v>90</v>
      </c>
      <c r="D63" s="116" t="s">
        <v>119</v>
      </c>
      <c r="E63" s="118"/>
      <c r="F63" s="118"/>
      <c r="G63" s="228"/>
      <c r="H63" s="228"/>
      <c r="I63" s="119"/>
      <c r="J63" s="228"/>
      <c r="K63" s="228"/>
      <c r="L63" s="228"/>
      <c r="M63" s="225"/>
      <c r="N63" s="2"/>
      <c r="O63" s="8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37"/>
      <c r="B64" s="293"/>
      <c r="C64" s="115" t="s">
        <v>92</v>
      </c>
      <c r="D64" s="116" t="s">
        <v>120</v>
      </c>
      <c r="E64" s="118"/>
      <c r="F64" s="118"/>
      <c r="G64" s="228"/>
      <c r="H64" s="228"/>
      <c r="I64" s="119"/>
      <c r="J64" s="228"/>
      <c r="K64" s="228"/>
      <c r="L64" s="228"/>
      <c r="M64" s="225"/>
      <c r="N64" s="2"/>
      <c r="O64" s="8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37"/>
      <c r="B65" s="293"/>
      <c r="C65" s="120" t="s">
        <v>94</v>
      </c>
      <c r="D65" s="116" t="s">
        <v>432</v>
      </c>
      <c r="E65" s="118"/>
      <c r="F65" s="118"/>
      <c r="G65" s="228"/>
      <c r="H65" s="228"/>
      <c r="I65" s="119"/>
      <c r="J65" s="228"/>
      <c r="K65" s="228"/>
      <c r="L65" s="228"/>
      <c r="M65" s="225"/>
      <c r="N65" s="2"/>
      <c r="O65" s="8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37"/>
      <c r="B66" s="293"/>
      <c r="C66" s="121"/>
      <c r="D66" s="122" t="s">
        <v>121</v>
      </c>
      <c r="E66" s="118"/>
      <c r="F66" s="118"/>
      <c r="G66" s="228"/>
      <c r="H66" s="228"/>
      <c r="I66" s="119"/>
      <c r="J66" s="228"/>
      <c r="K66" s="228"/>
      <c r="L66" s="228"/>
      <c r="M66" s="225"/>
      <c r="N66" s="2"/>
      <c r="O66" s="8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37"/>
      <c r="B67" s="293"/>
      <c r="C67" s="121"/>
      <c r="D67" s="122" t="s">
        <v>122</v>
      </c>
      <c r="E67" s="118"/>
      <c r="F67" s="124"/>
      <c r="G67" s="228"/>
      <c r="H67" s="228"/>
      <c r="I67" s="125"/>
      <c r="J67" s="228"/>
      <c r="K67" s="228"/>
      <c r="L67" s="228"/>
      <c r="M67" s="225"/>
      <c r="N67" s="2"/>
      <c r="O67" s="8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37"/>
      <c r="B68" s="294"/>
      <c r="C68" s="123"/>
      <c r="D68" s="122" t="s">
        <v>123</v>
      </c>
      <c r="E68" s="124"/>
      <c r="F68" s="117" t="s">
        <v>110</v>
      </c>
      <c r="G68" s="229"/>
      <c r="H68" s="229"/>
      <c r="I68" s="126"/>
      <c r="J68" s="229"/>
      <c r="K68" s="229"/>
      <c r="L68" s="229"/>
      <c r="M68" s="226"/>
      <c r="N68" s="2"/>
      <c r="O68" s="8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37"/>
      <c r="B69" s="190" t="s">
        <v>124</v>
      </c>
      <c r="C69" s="89" t="s">
        <v>11</v>
      </c>
      <c r="D69" s="3" t="s">
        <v>125</v>
      </c>
      <c r="E69" s="190" t="s">
        <v>126</v>
      </c>
      <c r="F69" s="59"/>
      <c r="G69" s="188" t="s">
        <v>458</v>
      </c>
      <c r="H69" s="270" t="s">
        <v>371</v>
      </c>
      <c r="I69" s="66"/>
      <c r="J69" s="190"/>
      <c r="K69" s="71" t="s">
        <v>298</v>
      </c>
      <c r="L69" s="38">
        <f t="shared" ref="L69:L97" si="7">IF(K69="Si",1,IF(K69="No",0,"error"))</f>
        <v>1</v>
      </c>
      <c r="M69" s="192" t="s">
        <v>433</v>
      </c>
      <c r="N69" s="80"/>
      <c r="O69" s="8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37"/>
      <c r="B70" s="242"/>
      <c r="C70" s="90"/>
      <c r="D70" s="6" t="s">
        <v>127</v>
      </c>
      <c r="E70" s="242"/>
      <c r="F70" s="59"/>
      <c r="G70" s="210"/>
      <c r="H70" s="270"/>
      <c r="I70" s="66"/>
      <c r="J70" s="242"/>
      <c r="K70" s="71" t="s">
        <v>298</v>
      </c>
      <c r="L70" s="38">
        <f t="shared" si="7"/>
        <v>1</v>
      </c>
      <c r="M70" s="245"/>
      <c r="N70" s="80"/>
      <c r="O70" s="8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37"/>
      <c r="B71" s="242"/>
      <c r="C71" s="90"/>
      <c r="D71" s="6" t="s">
        <v>122</v>
      </c>
      <c r="E71" s="242"/>
      <c r="F71" s="59"/>
      <c r="G71" s="210"/>
      <c r="H71" s="270"/>
      <c r="I71" s="66"/>
      <c r="J71" s="242"/>
      <c r="K71" s="71" t="s">
        <v>298</v>
      </c>
      <c r="L71" s="38">
        <f t="shared" si="7"/>
        <v>1</v>
      </c>
      <c r="M71" s="245"/>
      <c r="N71" s="80"/>
      <c r="O71" s="8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37"/>
      <c r="B72" s="191"/>
      <c r="C72" s="91"/>
      <c r="D72" s="6" t="s">
        <v>123</v>
      </c>
      <c r="E72" s="242"/>
      <c r="F72" s="59"/>
      <c r="G72" s="210"/>
      <c r="H72" s="270"/>
      <c r="I72" s="66"/>
      <c r="J72" s="242"/>
      <c r="K72" s="71" t="s">
        <v>298</v>
      </c>
      <c r="L72" s="38">
        <f t="shared" si="7"/>
        <v>1</v>
      </c>
      <c r="M72" s="245"/>
      <c r="N72" s="80"/>
      <c r="O72" s="8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75" x14ac:dyDescent="0.25">
      <c r="A73" s="237"/>
      <c r="B73" s="19" t="s">
        <v>128</v>
      </c>
      <c r="C73" s="21" t="s">
        <v>15</v>
      </c>
      <c r="D73" s="3" t="s">
        <v>129</v>
      </c>
      <c r="E73" s="242"/>
      <c r="F73" s="59" t="s">
        <v>110</v>
      </c>
      <c r="G73" s="210"/>
      <c r="H73" s="270"/>
      <c r="I73" s="66"/>
      <c r="J73" s="242"/>
      <c r="K73" s="71" t="s">
        <v>298</v>
      </c>
      <c r="L73" s="38">
        <f t="shared" si="7"/>
        <v>1</v>
      </c>
      <c r="M73" s="245"/>
      <c r="N73" s="80"/>
      <c r="O73" s="8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37"/>
      <c r="B74" s="19" t="s">
        <v>128</v>
      </c>
      <c r="C74" s="21" t="s">
        <v>18</v>
      </c>
      <c r="D74" s="3" t="s">
        <v>130</v>
      </c>
      <c r="E74" s="242"/>
      <c r="F74" s="60"/>
      <c r="G74" s="210"/>
      <c r="H74" s="270"/>
      <c r="I74" s="67"/>
      <c r="J74" s="242"/>
      <c r="K74" s="71" t="s">
        <v>298</v>
      </c>
      <c r="L74" s="38">
        <f t="shared" si="7"/>
        <v>1</v>
      </c>
      <c r="M74" s="245"/>
      <c r="N74" s="80"/>
      <c r="O74" s="8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15" customHeight="1" x14ac:dyDescent="0.25">
      <c r="A75" s="238"/>
      <c r="B75" s="35" t="s">
        <v>131</v>
      </c>
      <c r="C75" s="21" t="s">
        <v>26</v>
      </c>
      <c r="D75" s="3" t="s">
        <v>132</v>
      </c>
      <c r="E75" s="242"/>
      <c r="F75" s="22" t="s">
        <v>135</v>
      </c>
      <c r="G75" s="210"/>
      <c r="H75" s="200"/>
      <c r="I75" s="131" t="s">
        <v>310</v>
      </c>
      <c r="J75" s="242"/>
      <c r="K75" s="71" t="s">
        <v>298</v>
      </c>
      <c r="L75" s="75">
        <f t="shared" si="7"/>
        <v>1</v>
      </c>
      <c r="M75" s="193"/>
      <c r="N75" s="80"/>
      <c r="O75" s="8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36" t="s">
        <v>362</v>
      </c>
      <c r="B76" s="19" t="s">
        <v>133</v>
      </c>
      <c r="C76" s="21" t="s">
        <v>26</v>
      </c>
      <c r="D76" s="3" t="s">
        <v>134</v>
      </c>
      <c r="E76" s="4"/>
      <c r="F76" s="3"/>
      <c r="G76" s="68" t="s">
        <v>399</v>
      </c>
      <c r="H76" s="16" t="s">
        <v>372</v>
      </c>
      <c r="I76" s="16"/>
      <c r="J76" s="99"/>
      <c r="K76" s="77" t="s">
        <v>297</v>
      </c>
      <c r="L76" s="38">
        <f t="shared" si="7"/>
        <v>1</v>
      </c>
      <c r="M76" s="169" t="s">
        <v>481</v>
      </c>
      <c r="N76" s="2"/>
      <c r="O76" s="8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37"/>
      <c r="B77" s="49" t="s">
        <v>136</v>
      </c>
      <c r="C77" s="21" t="s">
        <v>26</v>
      </c>
      <c r="D77" s="3" t="s">
        <v>137</v>
      </c>
      <c r="E77" s="251" t="s">
        <v>138</v>
      </c>
      <c r="F77" s="3"/>
      <c r="G77" s="68" t="s">
        <v>400</v>
      </c>
      <c r="H77" s="16" t="s">
        <v>372</v>
      </c>
      <c r="I77" s="16"/>
      <c r="J77" s="99"/>
      <c r="K77" s="77" t="s">
        <v>297</v>
      </c>
      <c r="L77" s="38">
        <f t="shared" si="7"/>
        <v>1</v>
      </c>
      <c r="M77" s="169" t="s">
        <v>482</v>
      </c>
      <c r="N77" s="80"/>
      <c r="O77" s="8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37"/>
      <c r="B78" s="50"/>
      <c r="C78" s="21" t="s">
        <v>26</v>
      </c>
      <c r="D78" s="165" t="s">
        <v>139</v>
      </c>
      <c r="E78" s="189"/>
      <c r="F78" s="3"/>
      <c r="G78" s="161" t="s">
        <v>449</v>
      </c>
      <c r="H78" s="16" t="s">
        <v>372</v>
      </c>
      <c r="I78" s="16"/>
      <c r="J78" s="99"/>
      <c r="K78" s="77" t="s">
        <v>298</v>
      </c>
      <c r="L78" s="38">
        <f t="shared" si="7"/>
        <v>1</v>
      </c>
      <c r="M78" s="169" t="s">
        <v>402</v>
      </c>
      <c r="N78" s="80"/>
      <c r="O78" s="8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37"/>
      <c r="B79" s="51"/>
      <c r="C79" s="21" t="s">
        <v>26</v>
      </c>
      <c r="D79" s="130" t="s">
        <v>140</v>
      </c>
      <c r="E79" s="22"/>
      <c r="F79" s="22"/>
      <c r="G79" s="164" t="s">
        <v>448</v>
      </c>
      <c r="H79" s="66" t="s">
        <v>372</v>
      </c>
      <c r="I79" s="66"/>
      <c r="J79" s="129"/>
      <c r="K79" s="71" t="s">
        <v>297</v>
      </c>
      <c r="L79" s="159">
        <f t="shared" si="7"/>
        <v>1</v>
      </c>
      <c r="M79" s="169" t="s">
        <v>483</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38"/>
      <c r="B80" s="19" t="s">
        <v>141</v>
      </c>
      <c r="C80" s="21" t="s">
        <v>26</v>
      </c>
      <c r="D80" s="60" t="s">
        <v>142</v>
      </c>
      <c r="E80" s="3"/>
      <c r="F80" s="36"/>
      <c r="G80" s="68" t="s">
        <v>403</v>
      </c>
      <c r="H80" s="100" t="s">
        <v>372</v>
      </c>
      <c r="I80" s="100" t="s">
        <v>328</v>
      </c>
      <c r="J80" s="128"/>
      <c r="K80" s="78" t="s">
        <v>297</v>
      </c>
      <c r="L80" s="78">
        <f t="shared" si="7"/>
        <v>1</v>
      </c>
      <c r="M80" s="170" t="s">
        <v>484</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36" t="s">
        <v>363</v>
      </c>
      <c r="B81" s="190" t="s">
        <v>143</v>
      </c>
      <c r="C81" s="21" t="s">
        <v>11</v>
      </c>
      <c r="D81" s="3" t="s">
        <v>144</v>
      </c>
      <c r="E81" s="257" t="s">
        <v>145</v>
      </c>
      <c r="F81" s="263" t="s">
        <v>156</v>
      </c>
      <c r="G81" s="248" t="s">
        <v>404</v>
      </c>
      <c r="H81" s="271" t="s">
        <v>374</v>
      </c>
      <c r="I81" s="82"/>
      <c r="J81" s="52"/>
      <c r="K81" s="78" t="s">
        <v>298</v>
      </c>
      <c r="L81" s="79">
        <f t="shared" si="7"/>
        <v>1</v>
      </c>
      <c r="M81" s="273" t="s">
        <v>450</v>
      </c>
      <c r="N81" s="80"/>
      <c r="O81" s="8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216" customHeight="1" x14ac:dyDescent="0.25">
      <c r="A82" s="237"/>
      <c r="B82" s="242"/>
      <c r="C82" s="21" t="s">
        <v>15</v>
      </c>
      <c r="D82" s="60" t="s">
        <v>146</v>
      </c>
      <c r="E82" s="257"/>
      <c r="F82" s="263"/>
      <c r="G82" s="249"/>
      <c r="H82" s="272"/>
      <c r="I82" s="83"/>
      <c r="J82" s="57"/>
      <c r="K82" s="78" t="s">
        <v>298</v>
      </c>
      <c r="L82" s="71">
        <f t="shared" si="7"/>
        <v>1</v>
      </c>
      <c r="M82" s="274"/>
      <c r="N82" s="80"/>
      <c r="O82" s="8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142.5" customHeight="1" x14ac:dyDescent="0.25">
      <c r="A83" s="237"/>
      <c r="B83" s="242"/>
      <c r="C83" s="21" t="s">
        <v>18</v>
      </c>
      <c r="D83" s="3" t="s">
        <v>147</v>
      </c>
      <c r="E83" s="257"/>
      <c r="F83" s="263"/>
      <c r="G83" s="249"/>
      <c r="H83" s="272"/>
      <c r="I83" s="48" t="s">
        <v>306</v>
      </c>
      <c r="J83" s="57"/>
      <c r="K83" s="78" t="s">
        <v>298</v>
      </c>
      <c r="L83" s="71">
        <f t="shared" si="7"/>
        <v>1</v>
      </c>
      <c r="M83" s="274"/>
      <c r="N83" s="80"/>
      <c r="O83" s="8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96" customHeight="1" x14ac:dyDescent="0.25">
      <c r="A84" s="237"/>
      <c r="B84" s="242"/>
      <c r="C84" s="21" t="s">
        <v>20</v>
      </c>
      <c r="D84" s="3" t="s">
        <v>148</v>
      </c>
      <c r="E84" s="257"/>
      <c r="F84" s="263"/>
      <c r="G84" s="249"/>
      <c r="H84" s="272"/>
      <c r="I84" s="84" t="s">
        <v>308</v>
      </c>
      <c r="J84" s="31"/>
      <c r="K84" s="78" t="s">
        <v>298</v>
      </c>
      <c r="L84" s="77">
        <f t="shared" si="7"/>
        <v>1</v>
      </c>
      <c r="M84" s="274"/>
      <c r="N84" s="80"/>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182.25" customHeight="1" x14ac:dyDescent="0.25">
      <c r="A85" s="237"/>
      <c r="B85" s="242"/>
      <c r="C85" s="21" t="s">
        <v>23</v>
      </c>
      <c r="D85" s="3" t="s">
        <v>149</v>
      </c>
      <c r="E85" s="257"/>
      <c r="F85" s="263"/>
      <c r="G85" s="249"/>
      <c r="H85" s="272"/>
      <c r="I85" s="85"/>
      <c r="J85" s="128"/>
      <c r="K85" s="78" t="s">
        <v>298</v>
      </c>
      <c r="L85" s="77">
        <f t="shared" si="7"/>
        <v>1</v>
      </c>
      <c r="M85" s="274"/>
      <c r="N85" s="80"/>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74.25" customHeight="1" x14ac:dyDescent="0.25">
      <c r="A86" s="237"/>
      <c r="B86" s="242"/>
      <c r="C86" s="21" t="s">
        <v>90</v>
      </c>
      <c r="D86" s="3" t="s">
        <v>150</v>
      </c>
      <c r="E86" s="257"/>
      <c r="F86" s="263"/>
      <c r="G86" s="249"/>
      <c r="H86" s="272"/>
      <c r="I86" s="37" t="s">
        <v>319</v>
      </c>
      <c r="J86" s="31"/>
      <c r="K86" s="78" t="s">
        <v>298</v>
      </c>
      <c r="L86" s="77">
        <f t="shared" si="7"/>
        <v>1</v>
      </c>
      <c r="M86" s="274"/>
      <c r="N86" s="80"/>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74.25" customHeight="1" x14ac:dyDescent="0.25">
      <c r="A87" s="237"/>
      <c r="B87" s="242"/>
      <c r="C87" s="21" t="s">
        <v>92</v>
      </c>
      <c r="D87" s="3" t="s">
        <v>151</v>
      </c>
      <c r="E87" s="257"/>
      <c r="F87" s="263"/>
      <c r="G87" s="249"/>
      <c r="H87" s="272"/>
      <c r="I87" s="25" t="s">
        <v>329</v>
      </c>
      <c r="J87" s="57"/>
      <c r="K87" s="78" t="s">
        <v>298</v>
      </c>
      <c r="L87" s="72">
        <f t="shared" si="7"/>
        <v>1</v>
      </c>
      <c r="M87" s="274"/>
      <c r="N87" s="80"/>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23" customFormat="1" ht="162.75" customHeight="1" x14ac:dyDescent="0.25">
      <c r="A88" s="237"/>
      <c r="B88" s="191"/>
      <c r="C88" s="21" t="s">
        <v>94</v>
      </c>
      <c r="D88" s="3" t="s">
        <v>152</v>
      </c>
      <c r="E88" s="257"/>
      <c r="F88" s="263"/>
      <c r="G88" s="250"/>
      <c r="H88" s="272"/>
      <c r="I88" s="81" t="s">
        <v>319</v>
      </c>
      <c r="J88" s="110"/>
      <c r="K88" s="78" t="s">
        <v>298</v>
      </c>
      <c r="L88" s="71">
        <f t="shared" si="7"/>
        <v>1</v>
      </c>
      <c r="M88" s="275"/>
    </row>
    <row r="89" spans="1:959" s="23" customFormat="1" ht="38.25" customHeight="1" x14ac:dyDescent="0.25">
      <c r="A89" s="237"/>
      <c r="B89" s="190" t="s">
        <v>153</v>
      </c>
      <c r="C89" s="21"/>
      <c r="D89" s="166" t="s">
        <v>154</v>
      </c>
      <c r="E89" s="271" t="s">
        <v>155</v>
      </c>
      <c r="F89" s="190" t="s">
        <v>166</v>
      </c>
      <c r="G89" s="258" t="s">
        <v>456</v>
      </c>
      <c r="H89" s="263" t="s">
        <v>373</v>
      </c>
      <c r="I89" s="82"/>
      <c r="J89" s="258"/>
      <c r="K89" s="78" t="s">
        <v>298</v>
      </c>
      <c r="L89" s="154">
        <f t="shared" si="7"/>
        <v>1</v>
      </c>
      <c r="M89" s="192" t="s">
        <v>485</v>
      </c>
    </row>
    <row r="90" spans="1:959" s="23" customFormat="1" ht="38.25" customHeight="1" x14ac:dyDescent="0.25">
      <c r="A90" s="237"/>
      <c r="B90" s="242"/>
      <c r="C90" s="21" t="s">
        <v>11</v>
      </c>
      <c r="D90" s="167" t="s">
        <v>157</v>
      </c>
      <c r="E90" s="272"/>
      <c r="F90" s="242"/>
      <c r="G90" s="253"/>
      <c r="H90" s="263"/>
      <c r="I90" s="82"/>
      <c r="J90" s="253"/>
      <c r="K90" s="78" t="s">
        <v>298</v>
      </c>
      <c r="L90" s="154">
        <f t="shared" si="7"/>
        <v>1</v>
      </c>
      <c r="M90" s="245"/>
    </row>
    <row r="91" spans="1:959" s="23" customFormat="1" ht="38.25" customHeight="1" x14ac:dyDescent="0.25">
      <c r="A91" s="237"/>
      <c r="B91" s="242"/>
      <c r="C91" s="21" t="s">
        <v>15</v>
      </c>
      <c r="D91" s="167" t="s">
        <v>158</v>
      </c>
      <c r="E91" s="272"/>
      <c r="F91" s="242"/>
      <c r="G91" s="253"/>
      <c r="H91" s="263"/>
      <c r="I91" s="82"/>
      <c r="J91" s="253"/>
      <c r="K91" s="78" t="s">
        <v>298</v>
      </c>
      <c r="L91" s="154">
        <f t="shared" si="7"/>
        <v>1</v>
      </c>
      <c r="M91" s="245"/>
    </row>
    <row r="92" spans="1:959" s="23" customFormat="1" ht="38.25" customHeight="1" x14ac:dyDescent="0.25">
      <c r="A92" s="237"/>
      <c r="B92" s="242"/>
      <c r="C92" s="21" t="s">
        <v>18</v>
      </c>
      <c r="D92" s="167" t="s">
        <v>159</v>
      </c>
      <c r="E92" s="272"/>
      <c r="F92" s="242"/>
      <c r="G92" s="253"/>
      <c r="H92" s="263"/>
      <c r="I92" s="82"/>
      <c r="J92" s="253"/>
      <c r="K92" s="78" t="s">
        <v>298</v>
      </c>
      <c r="L92" s="154">
        <f t="shared" si="7"/>
        <v>1</v>
      </c>
      <c r="M92" s="245"/>
    </row>
    <row r="93" spans="1:959" s="23" customFormat="1" ht="38.25" customHeight="1" x14ac:dyDescent="0.25">
      <c r="A93" s="237"/>
      <c r="B93" s="242"/>
      <c r="C93" s="21" t="s">
        <v>20</v>
      </c>
      <c r="D93" s="167" t="s">
        <v>160</v>
      </c>
      <c r="E93" s="272"/>
      <c r="F93" s="242"/>
      <c r="G93" s="253"/>
      <c r="H93" s="263"/>
      <c r="I93" s="82"/>
      <c r="J93" s="253"/>
      <c r="K93" s="78" t="s">
        <v>298</v>
      </c>
      <c r="L93" s="154">
        <f t="shared" si="7"/>
        <v>1</v>
      </c>
      <c r="M93" s="245"/>
    </row>
    <row r="94" spans="1:959" ht="38.25" customHeight="1" x14ac:dyDescent="0.25">
      <c r="A94" s="237"/>
      <c r="B94" s="242"/>
      <c r="C94" s="21" t="s">
        <v>23</v>
      </c>
      <c r="D94" s="167" t="s">
        <v>161</v>
      </c>
      <c r="E94" s="272"/>
      <c r="F94" s="242"/>
      <c r="G94" s="253"/>
      <c r="H94" s="263"/>
      <c r="I94" s="83"/>
      <c r="J94" s="253"/>
      <c r="K94" s="78" t="s">
        <v>298</v>
      </c>
      <c r="L94" s="154">
        <f t="shared" si="7"/>
        <v>1</v>
      </c>
      <c r="M94" s="245"/>
      <c r="N94" s="80"/>
      <c r="O94" s="8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84.5" customHeight="1" x14ac:dyDescent="0.25">
      <c r="A95" s="237"/>
      <c r="B95" s="191"/>
      <c r="C95" s="21" t="s">
        <v>90</v>
      </c>
      <c r="D95" s="166" t="s">
        <v>162</v>
      </c>
      <c r="E95" s="281"/>
      <c r="F95" s="191"/>
      <c r="G95" s="259"/>
      <c r="H95" s="263"/>
      <c r="I95" s="16" t="s">
        <v>304</v>
      </c>
      <c r="J95" s="259"/>
      <c r="K95" s="78" t="s">
        <v>298</v>
      </c>
      <c r="L95" s="154">
        <f t="shared" si="7"/>
        <v>1</v>
      </c>
      <c r="M95" s="193"/>
      <c r="N95" s="80"/>
      <c r="O95" s="8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50" x14ac:dyDescent="0.25">
      <c r="A96" s="237"/>
      <c r="B96" s="19" t="s">
        <v>163</v>
      </c>
      <c r="C96" s="21" t="s">
        <v>26</v>
      </c>
      <c r="D96" s="3" t="s">
        <v>164</v>
      </c>
      <c r="E96" s="19" t="s">
        <v>165</v>
      </c>
      <c r="F96" s="55" t="s">
        <v>110</v>
      </c>
      <c r="G96" s="162" t="s">
        <v>451</v>
      </c>
      <c r="H96" s="98" t="s">
        <v>373</v>
      </c>
      <c r="I96" s="86"/>
      <c r="J96" s="56"/>
      <c r="K96" s="72" t="s">
        <v>297</v>
      </c>
      <c r="L96" s="71">
        <f t="shared" si="7"/>
        <v>1</v>
      </c>
      <c r="M96" s="169" t="s">
        <v>452</v>
      </c>
      <c r="N96" s="80"/>
      <c r="O96" s="8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37"/>
      <c r="B97" s="19" t="s">
        <v>167</v>
      </c>
      <c r="C97" s="21" t="s">
        <v>26</v>
      </c>
      <c r="D97" s="3" t="s">
        <v>168</v>
      </c>
      <c r="E97" s="19" t="s">
        <v>169</v>
      </c>
      <c r="F97" s="130" t="s">
        <v>172</v>
      </c>
      <c r="G97" s="108" t="s">
        <v>401</v>
      </c>
      <c r="H97" s="57" t="s">
        <v>373</v>
      </c>
      <c r="I97" s="16" t="s">
        <v>304</v>
      </c>
      <c r="J97" s="99"/>
      <c r="K97" s="72" t="s">
        <v>297</v>
      </c>
      <c r="L97" s="71">
        <f t="shared" si="7"/>
        <v>1</v>
      </c>
      <c r="M97" s="169" t="s">
        <v>486</v>
      </c>
      <c r="N97" s="80"/>
      <c r="O97" s="8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37"/>
      <c r="B98" s="190" t="s">
        <v>170</v>
      </c>
      <c r="C98" s="21"/>
      <c r="D98" s="3" t="s">
        <v>171</v>
      </c>
      <c r="E98" s="251" t="s">
        <v>174</v>
      </c>
      <c r="F98" s="190"/>
      <c r="G98" s="260" t="s">
        <v>453</v>
      </c>
      <c r="H98" s="211" t="s">
        <v>375</v>
      </c>
      <c r="I98" s="143"/>
      <c r="J98" s="246" t="s">
        <v>9</v>
      </c>
      <c r="K98" s="72" t="s">
        <v>298</v>
      </c>
      <c r="L98" s="44">
        <f t="shared" ref="L98:L103" si="8">IF(K98="Si",1,IF(K98="No",0,"error"))</f>
        <v>1</v>
      </c>
      <c r="M98" s="230" t="s">
        <v>487</v>
      </c>
      <c r="N98" s="80"/>
      <c r="O98" s="8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99.75" customHeight="1" x14ac:dyDescent="0.25">
      <c r="A99" s="237"/>
      <c r="B99" s="242"/>
      <c r="C99" s="21" t="s">
        <v>11</v>
      </c>
      <c r="D99" s="6" t="s">
        <v>173</v>
      </c>
      <c r="E99" s="252"/>
      <c r="F99" s="242"/>
      <c r="G99" s="261"/>
      <c r="H99" s="212"/>
      <c r="I99" s="144"/>
      <c r="J99" s="247"/>
      <c r="K99" s="72" t="s">
        <v>298</v>
      </c>
      <c r="L99" s="44">
        <f t="shared" si="8"/>
        <v>1</v>
      </c>
      <c r="M99" s="231"/>
      <c r="N99" s="80"/>
      <c r="O99" s="8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83.25" customHeight="1" x14ac:dyDescent="0.25">
      <c r="A100" s="237"/>
      <c r="B100" s="242"/>
      <c r="C100" s="21" t="s">
        <v>15</v>
      </c>
      <c r="D100" s="6" t="s">
        <v>175</v>
      </c>
      <c r="E100" s="252"/>
      <c r="F100" s="242"/>
      <c r="G100" s="261"/>
      <c r="H100" s="212"/>
      <c r="I100" s="144"/>
      <c r="J100" s="247"/>
      <c r="K100" s="72" t="s">
        <v>298</v>
      </c>
      <c r="L100" s="38">
        <f t="shared" si="8"/>
        <v>1</v>
      </c>
      <c r="M100" s="231"/>
      <c r="N100" s="80"/>
      <c r="O100" s="8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37"/>
      <c r="B101" s="191"/>
      <c r="C101" s="21" t="s">
        <v>18</v>
      </c>
      <c r="D101" s="6" t="s">
        <v>176</v>
      </c>
      <c r="E101" s="189"/>
      <c r="F101" s="191"/>
      <c r="G101" s="262"/>
      <c r="H101" s="213"/>
      <c r="I101" s="107" t="s">
        <v>321</v>
      </c>
      <c r="J101" s="264"/>
      <c r="K101" s="72" t="s">
        <v>298</v>
      </c>
      <c r="L101" s="38">
        <f t="shared" si="8"/>
        <v>1</v>
      </c>
      <c r="M101" s="232"/>
      <c r="N101" s="80"/>
      <c r="O101" s="8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38"/>
      <c r="B102" s="19" t="s">
        <v>177</v>
      </c>
      <c r="C102" s="21" t="s">
        <v>26</v>
      </c>
      <c r="D102" s="130" t="s">
        <v>178</v>
      </c>
      <c r="E102" s="19" t="s">
        <v>179</v>
      </c>
      <c r="F102" s="190" t="s">
        <v>183</v>
      </c>
      <c r="G102" s="163" t="s">
        <v>460</v>
      </c>
      <c r="H102" s="152" t="s">
        <v>373</v>
      </c>
      <c r="I102" s="143" t="s">
        <v>305</v>
      </c>
      <c r="J102" s="151"/>
      <c r="K102" s="72" t="s">
        <v>297</v>
      </c>
      <c r="L102" s="155">
        <f t="shared" si="8"/>
        <v>1</v>
      </c>
      <c r="M102" s="177" t="s">
        <v>454</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36" t="s">
        <v>364</v>
      </c>
      <c r="B103" s="190" t="s">
        <v>180</v>
      </c>
      <c r="C103" s="54"/>
      <c r="D103" s="60" t="s">
        <v>181</v>
      </c>
      <c r="E103" s="19" t="s">
        <v>182</v>
      </c>
      <c r="F103" s="242"/>
      <c r="G103" s="30" t="s">
        <v>300</v>
      </c>
      <c r="H103" s="211" t="s">
        <v>305</v>
      </c>
      <c r="I103" s="16"/>
      <c r="J103" s="101" t="s">
        <v>9</v>
      </c>
      <c r="K103" s="77" t="s">
        <v>298</v>
      </c>
      <c r="L103" s="38">
        <f t="shared" si="8"/>
        <v>1</v>
      </c>
      <c r="M103" s="239" t="s">
        <v>488</v>
      </c>
      <c r="N103" s="80"/>
      <c r="O103" s="8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37"/>
      <c r="B104" s="242"/>
      <c r="C104" s="21" t="s">
        <v>11</v>
      </c>
      <c r="D104" s="6" t="s">
        <v>184</v>
      </c>
      <c r="E104" s="19" t="s">
        <v>185</v>
      </c>
      <c r="F104" s="242"/>
      <c r="G104" s="32" t="s">
        <v>301</v>
      </c>
      <c r="H104" s="212"/>
      <c r="I104" s="14"/>
      <c r="J104" s="112" t="s">
        <v>9</v>
      </c>
      <c r="K104" s="147" t="s">
        <v>298</v>
      </c>
      <c r="L104" s="44">
        <f t="shared" ref="L104:L116" si="9">IF(K104="Si",1,IF(K104="No",0,"error"))</f>
        <v>1</v>
      </c>
      <c r="M104" s="243"/>
      <c r="N104" s="80"/>
      <c r="O104" s="8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42.5" customHeight="1" x14ac:dyDescent="0.25">
      <c r="A105" s="237"/>
      <c r="B105" s="242"/>
      <c r="C105" s="21" t="s">
        <v>15</v>
      </c>
      <c r="D105" s="6" t="s">
        <v>186</v>
      </c>
      <c r="E105" s="19" t="s">
        <v>187</v>
      </c>
      <c r="F105" s="242"/>
      <c r="G105" s="301" t="s">
        <v>496</v>
      </c>
      <c r="H105" s="212"/>
      <c r="I105" s="14"/>
      <c r="J105" s="103" t="s">
        <v>9</v>
      </c>
      <c r="K105" s="147" t="s">
        <v>298</v>
      </c>
      <c r="L105" s="44">
        <f t="shared" si="9"/>
        <v>1</v>
      </c>
      <c r="M105" s="243"/>
      <c r="N105" s="80"/>
      <c r="O105" s="8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37"/>
      <c r="B106" s="242"/>
      <c r="C106" s="27" t="s">
        <v>18</v>
      </c>
      <c r="D106" s="6" t="s">
        <v>188</v>
      </c>
      <c r="E106" s="19" t="s">
        <v>189</v>
      </c>
      <c r="F106" s="191"/>
      <c r="G106" s="163" t="s">
        <v>495</v>
      </c>
      <c r="H106" s="212"/>
      <c r="I106" s="14"/>
      <c r="J106" s="103" t="s">
        <v>9</v>
      </c>
      <c r="K106" s="147" t="s">
        <v>298</v>
      </c>
      <c r="L106" s="44">
        <f t="shared" si="9"/>
        <v>1</v>
      </c>
      <c r="M106" s="243"/>
      <c r="N106" s="80"/>
      <c r="O106" s="8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37"/>
      <c r="B107" s="191"/>
      <c r="C107" s="21" t="s">
        <v>20</v>
      </c>
      <c r="D107" s="6" t="s">
        <v>190</v>
      </c>
      <c r="E107" s="19"/>
      <c r="F107" s="190" t="s">
        <v>194</v>
      </c>
      <c r="G107" s="32" t="s">
        <v>302</v>
      </c>
      <c r="H107" s="212"/>
      <c r="I107" s="14"/>
      <c r="J107" s="103" t="s">
        <v>9</v>
      </c>
      <c r="K107" s="147" t="s">
        <v>298</v>
      </c>
      <c r="L107" s="44">
        <f t="shared" si="9"/>
        <v>1</v>
      </c>
      <c r="M107" s="244"/>
      <c r="N107" s="80"/>
      <c r="O107" s="8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37"/>
      <c r="B108" s="19" t="s">
        <v>191</v>
      </c>
      <c r="C108" s="21" t="s">
        <v>26</v>
      </c>
      <c r="D108" s="3" t="s">
        <v>192</v>
      </c>
      <c r="E108" s="19" t="s">
        <v>193</v>
      </c>
      <c r="F108" s="242"/>
      <c r="G108" s="32" t="s">
        <v>303</v>
      </c>
      <c r="H108" s="213"/>
      <c r="I108" s="14"/>
      <c r="J108" s="103" t="s">
        <v>9</v>
      </c>
      <c r="K108" s="147" t="s">
        <v>298</v>
      </c>
      <c r="L108" s="44">
        <f t="shared" si="9"/>
        <v>1</v>
      </c>
      <c r="M108" s="171" t="s">
        <v>472</v>
      </c>
      <c r="N108" s="80"/>
      <c r="O108" s="8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37"/>
      <c r="B109" s="19" t="s">
        <v>195</v>
      </c>
      <c r="C109" s="21" t="s">
        <v>26</v>
      </c>
      <c r="D109" s="130" t="s">
        <v>196</v>
      </c>
      <c r="E109" s="130" t="s">
        <v>197</v>
      </c>
      <c r="F109" s="191"/>
      <c r="G109" s="162" t="s">
        <v>455</v>
      </c>
      <c r="H109" s="211"/>
      <c r="I109" s="16"/>
      <c r="J109" s="101"/>
      <c r="K109" s="71" t="s">
        <v>297</v>
      </c>
      <c r="L109" s="159">
        <f t="shared" si="9"/>
        <v>1</v>
      </c>
      <c r="M109" s="172" t="s">
        <v>489</v>
      </c>
      <c r="N109" s="80"/>
      <c r="O109" s="8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37"/>
      <c r="B110" s="19" t="s">
        <v>195</v>
      </c>
      <c r="C110" s="21" t="s">
        <v>26</v>
      </c>
      <c r="D110" s="166" t="s">
        <v>198</v>
      </c>
      <c r="E110" s="130"/>
      <c r="F110" s="130" t="s">
        <v>201</v>
      </c>
      <c r="G110" s="162" t="s">
        <v>303</v>
      </c>
      <c r="H110" s="212"/>
      <c r="I110" s="66"/>
      <c r="J110" s="112"/>
      <c r="K110" s="71" t="s">
        <v>297</v>
      </c>
      <c r="L110" s="159">
        <f t="shared" si="9"/>
        <v>1</v>
      </c>
      <c r="M110" s="173" t="s">
        <v>490</v>
      </c>
      <c r="N110" s="80"/>
      <c r="O110" s="8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37"/>
      <c r="B111" s="190" t="s">
        <v>199</v>
      </c>
      <c r="C111" s="21" t="s">
        <v>11</v>
      </c>
      <c r="D111" s="60" t="s">
        <v>200</v>
      </c>
      <c r="E111" s="254"/>
      <c r="F111" s="190" t="s">
        <v>207</v>
      </c>
      <c r="G111" s="188" t="s">
        <v>405</v>
      </c>
      <c r="H111" s="211" t="s">
        <v>376</v>
      </c>
      <c r="I111" s="14"/>
      <c r="J111" s="246" t="s">
        <v>9</v>
      </c>
      <c r="K111" s="79" t="s">
        <v>298</v>
      </c>
      <c r="L111" s="44">
        <f t="shared" si="9"/>
        <v>1</v>
      </c>
      <c r="M111" s="220" t="s">
        <v>406</v>
      </c>
      <c r="N111" s="80"/>
      <c r="O111" s="8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37"/>
      <c r="B112" s="242"/>
      <c r="C112" s="21" t="s">
        <v>15</v>
      </c>
      <c r="D112" s="3" t="s">
        <v>202</v>
      </c>
      <c r="E112" s="255"/>
      <c r="F112" s="242"/>
      <c r="G112" s="210"/>
      <c r="H112" s="212"/>
      <c r="I112" s="15"/>
      <c r="J112" s="247"/>
      <c r="K112" s="148" t="s">
        <v>298</v>
      </c>
      <c r="L112" s="44">
        <f t="shared" si="9"/>
        <v>1</v>
      </c>
      <c r="M112" s="221"/>
      <c r="N112" s="80"/>
      <c r="O112" s="8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279.75" customHeight="1" x14ac:dyDescent="0.25">
      <c r="A113" s="237"/>
      <c r="B113" s="191"/>
      <c r="C113" s="21" t="s">
        <v>18</v>
      </c>
      <c r="D113" s="3" t="s">
        <v>203</v>
      </c>
      <c r="E113" s="256"/>
      <c r="F113" s="191"/>
      <c r="G113" s="199"/>
      <c r="H113" s="213"/>
      <c r="I113" s="48" t="s">
        <v>306</v>
      </c>
      <c r="J113" s="264"/>
      <c r="K113" s="148" t="s">
        <v>298</v>
      </c>
      <c r="L113" s="44">
        <f t="shared" si="9"/>
        <v>1</v>
      </c>
      <c r="M113" s="222"/>
      <c r="N113" s="80"/>
      <c r="O113" s="8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60" customHeight="1" x14ac:dyDescent="0.25">
      <c r="A114" s="237"/>
      <c r="B114" s="19" t="s">
        <v>204</v>
      </c>
      <c r="C114" s="21" t="s">
        <v>26</v>
      </c>
      <c r="D114" s="3" t="s">
        <v>205</v>
      </c>
      <c r="E114" s="19" t="s">
        <v>206</v>
      </c>
      <c r="F114" s="3"/>
      <c r="G114" s="68" t="s">
        <v>407</v>
      </c>
      <c r="H114" s="16" t="s">
        <v>345</v>
      </c>
      <c r="I114" s="16" t="s">
        <v>330</v>
      </c>
      <c r="J114" s="58"/>
      <c r="K114" s="71" t="s">
        <v>298</v>
      </c>
      <c r="L114" s="44">
        <f t="shared" si="9"/>
        <v>1</v>
      </c>
      <c r="M114" s="169" t="s">
        <v>466</v>
      </c>
      <c r="N114" s="2"/>
      <c r="O114" s="8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37"/>
      <c r="B115" s="190" t="s">
        <v>208</v>
      </c>
      <c r="C115" s="21"/>
      <c r="D115" s="3" t="s">
        <v>209</v>
      </c>
      <c r="E115" s="251" t="s">
        <v>210</v>
      </c>
      <c r="F115" s="190" t="s">
        <v>218</v>
      </c>
      <c r="G115" s="188" t="s">
        <v>408</v>
      </c>
      <c r="H115" s="223" t="s">
        <v>311</v>
      </c>
      <c r="I115" s="61"/>
      <c r="J115" s="246" t="s">
        <v>9</v>
      </c>
      <c r="K115" s="79" t="s">
        <v>297</v>
      </c>
      <c r="L115" s="44">
        <f t="shared" si="9"/>
        <v>1</v>
      </c>
      <c r="M115" s="220" t="s">
        <v>491</v>
      </c>
      <c r="N115" s="80"/>
      <c r="O115" s="8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37"/>
      <c r="B116" s="242"/>
      <c r="C116" s="21" t="s">
        <v>11</v>
      </c>
      <c r="D116" s="3" t="s">
        <v>211</v>
      </c>
      <c r="E116" s="252"/>
      <c r="F116" s="242"/>
      <c r="G116" s="210"/>
      <c r="H116" s="223"/>
      <c r="I116" s="61"/>
      <c r="J116" s="247"/>
      <c r="K116" s="77" t="s">
        <v>297</v>
      </c>
      <c r="L116" s="44">
        <f t="shared" si="9"/>
        <v>1</v>
      </c>
      <c r="M116" s="221"/>
      <c r="N116" s="80"/>
      <c r="O116" s="8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37"/>
      <c r="B117" s="242"/>
      <c r="C117" s="21" t="s">
        <v>15</v>
      </c>
      <c r="D117" s="3" t="s">
        <v>212</v>
      </c>
      <c r="E117" s="252"/>
      <c r="F117" s="242"/>
      <c r="G117" s="210"/>
      <c r="H117" s="223"/>
      <c r="I117" s="61"/>
      <c r="J117" s="247"/>
      <c r="K117" s="77" t="s">
        <v>297</v>
      </c>
      <c r="L117" s="44">
        <f t="shared" ref="L117:L123" si="10">IF(K117="Si",1,IF(K117="No",0,"error"))</f>
        <v>1</v>
      </c>
      <c r="M117" s="221"/>
      <c r="N117" s="80"/>
      <c r="O117" s="8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37"/>
      <c r="B118" s="242"/>
      <c r="C118" s="21" t="s">
        <v>18</v>
      </c>
      <c r="D118" s="3" t="s">
        <v>213</v>
      </c>
      <c r="E118" s="252"/>
      <c r="F118" s="242"/>
      <c r="G118" s="210"/>
      <c r="H118" s="223"/>
      <c r="I118" s="62"/>
      <c r="J118" s="247"/>
      <c r="K118" s="71" t="s">
        <v>297</v>
      </c>
      <c r="L118" s="44">
        <f t="shared" si="10"/>
        <v>1</v>
      </c>
      <c r="M118" s="221"/>
      <c r="N118" s="80"/>
      <c r="O118" s="8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409.5" customHeight="1" x14ac:dyDescent="0.25">
      <c r="A119" s="238"/>
      <c r="B119" s="242"/>
      <c r="C119" s="53" t="s">
        <v>20</v>
      </c>
      <c r="D119" s="22" t="s">
        <v>214</v>
      </c>
      <c r="E119" s="252"/>
      <c r="F119" s="191"/>
      <c r="G119" s="210"/>
      <c r="H119" s="211"/>
      <c r="I119" s="13" t="s">
        <v>331</v>
      </c>
      <c r="J119" s="247"/>
      <c r="K119" s="72" t="s">
        <v>297</v>
      </c>
      <c r="L119" s="74">
        <f t="shared" si="10"/>
        <v>1</v>
      </c>
      <c r="M119" s="221"/>
      <c r="N119" s="80"/>
      <c r="O119" s="8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310.5" customHeight="1" x14ac:dyDescent="0.25">
      <c r="A120" s="236" t="s">
        <v>365</v>
      </c>
      <c r="B120" s="19" t="s">
        <v>215</v>
      </c>
      <c r="C120" s="21" t="s">
        <v>26</v>
      </c>
      <c r="D120" s="130" t="s">
        <v>216</v>
      </c>
      <c r="E120" s="19" t="s">
        <v>217</v>
      </c>
      <c r="F120" s="153" t="s">
        <v>221</v>
      </c>
      <c r="G120" s="160" t="s">
        <v>457</v>
      </c>
      <c r="H120" s="16" t="s">
        <v>377</v>
      </c>
      <c r="I120" s="16"/>
      <c r="J120" s="99"/>
      <c r="K120" s="71" t="s">
        <v>297</v>
      </c>
      <c r="L120" s="159">
        <f t="shared" si="10"/>
        <v>1</v>
      </c>
      <c r="M120" s="169" t="s">
        <v>492</v>
      </c>
      <c r="N120" s="2" t="s">
        <v>435</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409.5" customHeight="1" x14ac:dyDescent="0.25">
      <c r="A121" s="237"/>
      <c r="B121" s="19" t="s">
        <v>219</v>
      </c>
      <c r="C121" s="21" t="s">
        <v>26</v>
      </c>
      <c r="D121" s="130" t="s">
        <v>220</v>
      </c>
      <c r="E121" s="4"/>
      <c r="F121" s="153" t="s">
        <v>225</v>
      </c>
      <c r="G121" s="32" t="s">
        <v>409</v>
      </c>
      <c r="H121" s="16" t="s">
        <v>377</v>
      </c>
      <c r="I121" s="16"/>
      <c r="J121" s="99"/>
      <c r="K121" s="71" t="s">
        <v>297</v>
      </c>
      <c r="L121" s="159">
        <f t="shared" si="10"/>
        <v>1</v>
      </c>
      <c r="M121" s="169" t="s">
        <v>492</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191.25" customHeight="1" x14ac:dyDescent="0.25">
      <c r="A122" s="237"/>
      <c r="B122" s="51" t="s">
        <v>222</v>
      </c>
      <c r="C122" s="54" t="s">
        <v>26</v>
      </c>
      <c r="D122" s="60" t="s">
        <v>223</v>
      </c>
      <c r="E122" s="19" t="s">
        <v>224</v>
      </c>
      <c r="F122" s="190" t="s">
        <v>229</v>
      </c>
      <c r="G122" s="68" t="s">
        <v>410</v>
      </c>
      <c r="H122" s="16" t="s">
        <v>377</v>
      </c>
      <c r="I122" s="14"/>
      <c r="J122" s="99"/>
      <c r="K122" s="77" t="s">
        <v>298</v>
      </c>
      <c r="L122" s="38">
        <f t="shared" si="10"/>
        <v>1</v>
      </c>
      <c r="M122" s="179" t="s">
        <v>419</v>
      </c>
      <c r="N122" s="2"/>
      <c r="O122" s="8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45.5" customHeight="1" x14ac:dyDescent="0.25">
      <c r="A123" s="237"/>
      <c r="B123" s="251" t="s">
        <v>226</v>
      </c>
      <c r="C123" s="21" t="s">
        <v>26</v>
      </c>
      <c r="D123" s="251" t="s">
        <v>227</v>
      </c>
      <c r="E123" s="51" t="s">
        <v>228</v>
      </c>
      <c r="F123" s="191"/>
      <c r="G123" s="150" t="s">
        <v>411</v>
      </c>
      <c r="H123" s="15" t="s">
        <v>377</v>
      </c>
      <c r="I123" s="15"/>
      <c r="J123" s="129"/>
      <c r="K123" s="147" t="s">
        <v>298</v>
      </c>
      <c r="L123" s="44">
        <f t="shared" si="10"/>
        <v>1</v>
      </c>
      <c r="M123" s="174" t="s">
        <v>381</v>
      </c>
      <c r="N123" s="80"/>
      <c r="O123" s="8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38"/>
      <c r="B124" s="189"/>
      <c r="C124" s="21" t="s">
        <v>26</v>
      </c>
      <c r="D124" s="189"/>
      <c r="E124" s="19" t="s">
        <v>230</v>
      </c>
      <c r="F124" s="3" t="s">
        <v>234</v>
      </c>
      <c r="G124" s="162" t="s">
        <v>457</v>
      </c>
      <c r="H124" s="16" t="s">
        <v>377</v>
      </c>
      <c r="I124" s="16" t="s">
        <v>314</v>
      </c>
      <c r="J124" s="99"/>
      <c r="K124" s="147" t="s">
        <v>298</v>
      </c>
      <c r="L124" s="38">
        <v>1</v>
      </c>
      <c r="M124" s="169" t="s">
        <v>420</v>
      </c>
      <c r="N124" s="80"/>
      <c r="O124" s="8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4" customHeight="1" x14ac:dyDescent="0.25">
      <c r="A125" s="236" t="s">
        <v>366</v>
      </c>
      <c r="B125" s="190" t="s">
        <v>231</v>
      </c>
      <c r="C125" s="21"/>
      <c r="D125" s="3" t="s">
        <v>232</v>
      </c>
      <c r="E125" s="242" t="s">
        <v>233</v>
      </c>
      <c r="F125" s="190" t="s">
        <v>242</v>
      </c>
      <c r="G125" s="253" t="s">
        <v>418</v>
      </c>
      <c r="H125" s="223" t="s">
        <v>309</v>
      </c>
      <c r="I125" s="86"/>
      <c r="J125" s="246" t="s">
        <v>9</v>
      </c>
      <c r="K125" s="194" t="s">
        <v>298</v>
      </c>
      <c r="L125" s="196">
        <f t="shared" ref="L125" si="11">IF(K125="Si",1,IF(K125="No",0,"error"))</f>
        <v>1</v>
      </c>
      <c r="M125" s="220" t="s">
        <v>421</v>
      </c>
      <c r="N125" s="80"/>
      <c r="O125" s="8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37"/>
      <c r="B126" s="242"/>
      <c r="C126" s="21" t="s">
        <v>26</v>
      </c>
      <c r="D126" s="6" t="s">
        <v>235</v>
      </c>
      <c r="E126" s="242"/>
      <c r="F126" s="242"/>
      <c r="G126" s="253"/>
      <c r="H126" s="223"/>
      <c r="I126" s="86"/>
      <c r="J126" s="247"/>
      <c r="K126" s="208"/>
      <c r="L126" s="209"/>
      <c r="M126" s="221"/>
      <c r="N126" s="80"/>
      <c r="O126" s="8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4" customHeight="1" x14ac:dyDescent="0.25">
      <c r="A127" s="237"/>
      <c r="B127" s="242"/>
      <c r="C127" s="21" t="s">
        <v>26</v>
      </c>
      <c r="D127" s="6" t="s">
        <v>236</v>
      </c>
      <c r="E127" s="242"/>
      <c r="F127" s="242"/>
      <c r="G127" s="253"/>
      <c r="H127" s="223"/>
      <c r="I127" s="86"/>
      <c r="J127" s="247"/>
      <c r="K127" s="208"/>
      <c r="L127" s="209"/>
      <c r="M127" s="221"/>
      <c r="N127" s="80"/>
      <c r="O127" s="8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37"/>
      <c r="B128" s="242"/>
      <c r="C128" s="21" t="s">
        <v>26</v>
      </c>
      <c r="D128" s="6" t="s">
        <v>237</v>
      </c>
      <c r="E128" s="242"/>
      <c r="F128" s="242"/>
      <c r="G128" s="253"/>
      <c r="H128" s="223"/>
      <c r="I128" s="86"/>
      <c r="J128" s="247"/>
      <c r="K128" s="208"/>
      <c r="L128" s="209"/>
      <c r="M128" s="221"/>
      <c r="N128" s="80"/>
      <c r="O128" s="8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38"/>
      <c r="B129" s="191"/>
      <c r="C129" s="21" t="s">
        <v>26</v>
      </c>
      <c r="D129" s="6" t="s">
        <v>238</v>
      </c>
      <c r="E129" s="242"/>
      <c r="F129" s="191"/>
      <c r="G129" s="253"/>
      <c r="H129" s="211"/>
      <c r="I129" s="13" t="s">
        <v>322</v>
      </c>
      <c r="J129" s="247"/>
      <c r="K129" s="208"/>
      <c r="L129" s="209"/>
      <c r="M129" s="221"/>
      <c r="N129" s="87"/>
      <c r="O129" s="87"/>
    </row>
    <row r="130" spans="1:15" ht="59.25" customHeight="1" x14ac:dyDescent="0.25">
      <c r="A130" s="265" t="s">
        <v>367</v>
      </c>
      <c r="B130" s="190" t="s">
        <v>239</v>
      </c>
      <c r="C130" s="21"/>
      <c r="D130" s="3" t="s">
        <v>240</v>
      </c>
      <c r="E130" s="257" t="s">
        <v>241</v>
      </c>
      <c r="F130" s="200" t="s">
        <v>251</v>
      </c>
      <c r="G130" s="248" t="s">
        <v>438</v>
      </c>
      <c r="H130" s="211" t="s">
        <v>346</v>
      </c>
      <c r="I130" s="86"/>
      <c r="J130" s="246" t="s">
        <v>9</v>
      </c>
      <c r="K130" s="194" t="s">
        <v>297</v>
      </c>
      <c r="L130" s="196">
        <f t="shared" ref="L130:L139" si="12">IF(K130="Si",1,IF(K130="No",0,"error"))</f>
        <v>1</v>
      </c>
      <c r="M130" s="220" t="s">
        <v>437</v>
      </c>
      <c r="N130" s="87"/>
      <c r="O130" s="87"/>
    </row>
    <row r="131" spans="1:15" ht="30" customHeight="1" x14ac:dyDescent="0.25">
      <c r="A131" s="266"/>
      <c r="B131" s="242"/>
      <c r="C131" s="21" t="s">
        <v>26</v>
      </c>
      <c r="D131" s="6" t="s">
        <v>422</v>
      </c>
      <c r="E131" s="257"/>
      <c r="F131" s="233"/>
      <c r="G131" s="249"/>
      <c r="H131" s="212"/>
      <c r="I131" s="86"/>
      <c r="J131" s="247"/>
      <c r="K131" s="208"/>
      <c r="L131" s="209"/>
      <c r="M131" s="221"/>
      <c r="N131" s="87"/>
      <c r="O131" s="87"/>
    </row>
    <row r="132" spans="1:15" ht="30" customHeight="1" x14ac:dyDescent="0.25">
      <c r="A132" s="266"/>
      <c r="B132" s="242"/>
      <c r="C132" s="21" t="s">
        <v>26</v>
      </c>
      <c r="D132" s="6" t="s">
        <v>243</v>
      </c>
      <c r="E132" s="257"/>
      <c r="F132" s="233"/>
      <c r="G132" s="249"/>
      <c r="H132" s="212"/>
      <c r="I132" s="86"/>
      <c r="J132" s="247"/>
      <c r="K132" s="208"/>
      <c r="L132" s="209"/>
      <c r="M132" s="221"/>
      <c r="N132" s="87"/>
      <c r="O132" s="87"/>
    </row>
    <row r="133" spans="1:15" ht="30" customHeight="1" x14ac:dyDescent="0.25">
      <c r="A133" s="266"/>
      <c r="B133" s="242"/>
      <c r="C133" s="21" t="s">
        <v>26</v>
      </c>
      <c r="D133" s="8" t="s">
        <v>244</v>
      </c>
      <c r="E133" s="257"/>
      <c r="F133" s="233"/>
      <c r="G133" s="249"/>
      <c r="H133" s="212"/>
      <c r="I133" s="86"/>
      <c r="J133" s="247"/>
      <c r="K133" s="208"/>
      <c r="L133" s="209"/>
      <c r="M133" s="221"/>
      <c r="N133" s="87"/>
      <c r="O133" s="87"/>
    </row>
    <row r="134" spans="1:15" ht="30" customHeight="1" x14ac:dyDescent="0.25">
      <c r="A134" s="266"/>
      <c r="B134" s="242"/>
      <c r="C134" s="21" t="s">
        <v>26</v>
      </c>
      <c r="D134" s="8" t="s">
        <v>245</v>
      </c>
      <c r="E134" s="257"/>
      <c r="F134" s="233"/>
      <c r="G134" s="249"/>
      <c r="H134" s="212"/>
      <c r="I134" s="86"/>
      <c r="J134" s="247"/>
      <c r="K134" s="208"/>
      <c r="L134" s="209"/>
      <c r="M134" s="221"/>
      <c r="N134" s="87"/>
      <c r="O134" s="87"/>
    </row>
    <row r="135" spans="1:15" ht="30" customHeight="1" x14ac:dyDescent="0.25">
      <c r="A135" s="266"/>
      <c r="B135" s="242"/>
      <c r="C135" s="21" t="s">
        <v>26</v>
      </c>
      <c r="D135" s="8" t="s">
        <v>246</v>
      </c>
      <c r="E135" s="257"/>
      <c r="F135" s="233"/>
      <c r="G135" s="249"/>
      <c r="H135" s="212"/>
      <c r="I135" s="86"/>
      <c r="J135" s="247"/>
      <c r="K135" s="208"/>
      <c r="L135" s="209"/>
      <c r="M135" s="221"/>
      <c r="N135" s="87"/>
      <c r="O135" s="87"/>
    </row>
    <row r="136" spans="1:15" ht="30" customHeight="1" x14ac:dyDescent="0.25">
      <c r="A136" s="266"/>
      <c r="B136" s="242"/>
      <c r="C136" s="21" t="s">
        <v>26</v>
      </c>
      <c r="D136" s="8" t="s">
        <v>247</v>
      </c>
      <c r="E136" s="257"/>
      <c r="F136" s="233"/>
      <c r="G136" s="249"/>
      <c r="H136" s="212"/>
      <c r="I136" s="86"/>
      <c r="J136" s="247"/>
      <c r="K136" s="208"/>
      <c r="L136" s="209"/>
      <c r="M136" s="221"/>
      <c r="N136" s="87"/>
      <c r="O136" s="87"/>
    </row>
    <row r="137" spans="1:15" ht="30" customHeight="1" x14ac:dyDescent="0.25">
      <c r="A137" s="266"/>
      <c r="B137" s="242"/>
      <c r="C137" s="21" t="s">
        <v>26</v>
      </c>
      <c r="D137" s="6" t="s">
        <v>423</v>
      </c>
      <c r="E137" s="257"/>
      <c r="F137" s="233"/>
      <c r="G137" s="249"/>
      <c r="H137" s="212"/>
      <c r="I137" s="86"/>
      <c r="J137" s="247"/>
      <c r="K137" s="208"/>
      <c r="L137" s="209"/>
      <c r="M137" s="221"/>
      <c r="N137" s="87"/>
      <c r="O137" s="87"/>
    </row>
    <row r="138" spans="1:15" ht="130.5" customHeight="1" x14ac:dyDescent="0.25">
      <c r="A138" s="266"/>
      <c r="B138" s="191"/>
      <c r="C138" s="21" t="s">
        <v>26</v>
      </c>
      <c r="D138" s="8" t="s">
        <v>248</v>
      </c>
      <c r="E138" s="257"/>
      <c r="F138" s="201"/>
      <c r="G138" s="250"/>
      <c r="H138" s="213"/>
      <c r="I138" s="16" t="s">
        <v>321</v>
      </c>
      <c r="J138" s="264"/>
      <c r="K138" s="195"/>
      <c r="L138" s="197"/>
      <c r="M138" s="222"/>
      <c r="N138" s="87"/>
      <c r="O138" s="87"/>
    </row>
    <row r="139" spans="1:15" ht="45.75" customHeight="1" x14ac:dyDescent="0.25">
      <c r="A139" s="266"/>
      <c r="B139" s="190" t="s">
        <v>249</v>
      </c>
      <c r="C139" s="21"/>
      <c r="D139" s="3" t="s">
        <v>250</v>
      </c>
      <c r="E139" s="257"/>
      <c r="F139" s="190" t="s">
        <v>263</v>
      </c>
      <c r="G139" s="204" t="s">
        <v>439</v>
      </c>
      <c r="H139" s="205" t="s">
        <v>347</v>
      </c>
      <c r="I139" s="86"/>
      <c r="J139" s="299" t="s">
        <v>9</v>
      </c>
      <c r="K139" s="194" t="s">
        <v>297</v>
      </c>
      <c r="L139" s="196">
        <f t="shared" si="12"/>
        <v>1</v>
      </c>
      <c r="M139" s="206" t="s">
        <v>437</v>
      </c>
      <c r="N139" s="87"/>
      <c r="O139" s="87"/>
    </row>
    <row r="140" spans="1:15" ht="45.75" customHeight="1" x14ac:dyDescent="0.25">
      <c r="A140" s="266"/>
      <c r="B140" s="242"/>
      <c r="C140" s="21" t="s">
        <v>26</v>
      </c>
      <c r="D140" s="6" t="s">
        <v>422</v>
      </c>
      <c r="E140" s="257"/>
      <c r="F140" s="242"/>
      <c r="G140" s="204"/>
      <c r="H140" s="205"/>
      <c r="I140" s="86"/>
      <c r="J140" s="299"/>
      <c r="K140" s="208"/>
      <c r="L140" s="209"/>
      <c r="M140" s="207"/>
      <c r="N140" s="87"/>
      <c r="O140" s="87"/>
    </row>
    <row r="141" spans="1:15" ht="45.75" customHeight="1" x14ac:dyDescent="0.25">
      <c r="A141" s="266"/>
      <c r="B141" s="242"/>
      <c r="C141" s="21" t="s">
        <v>26</v>
      </c>
      <c r="D141" s="6" t="s">
        <v>243</v>
      </c>
      <c r="E141" s="257"/>
      <c r="F141" s="242"/>
      <c r="G141" s="204"/>
      <c r="H141" s="205"/>
      <c r="I141" s="86"/>
      <c r="J141" s="299"/>
      <c r="K141" s="208"/>
      <c r="L141" s="209"/>
      <c r="M141" s="207"/>
      <c r="N141" s="87"/>
      <c r="O141" s="87"/>
    </row>
    <row r="142" spans="1:15" ht="45.75" customHeight="1" x14ac:dyDescent="0.25">
      <c r="A142" s="266"/>
      <c r="B142" s="242"/>
      <c r="C142" s="21" t="s">
        <v>26</v>
      </c>
      <c r="D142" s="6" t="s">
        <v>244</v>
      </c>
      <c r="E142" s="257"/>
      <c r="F142" s="242"/>
      <c r="G142" s="204"/>
      <c r="H142" s="205"/>
      <c r="I142" s="86"/>
      <c r="J142" s="299"/>
      <c r="K142" s="208"/>
      <c r="L142" s="209"/>
      <c r="M142" s="207"/>
      <c r="N142" s="87"/>
      <c r="O142" s="87"/>
    </row>
    <row r="143" spans="1:15" ht="45.75" customHeight="1" x14ac:dyDescent="0.25">
      <c r="A143" s="266"/>
      <c r="B143" s="242"/>
      <c r="C143" s="21" t="s">
        <v>26</v>
      </c>
      <c r="D143" s="6" t="s">
        <v>252</v>
      </c>
      <c r="E143" s="257"/>
      <c r="F143" s="242"/>
      <c r="G143" s="204"/>
      <c r="H143" s="205"/>
      <c r="I143" s="86"/>
      <c r="J143" s="299"/>
      <c r="K143" s="208"/>
      <c r="L143" s="209"/>
      <c r="M143" s="207"/>
      <c r="N143" s="87"/>
      <c r="O143" s="87"/>
    </row>
    <row r="144" spans="1:15" ht="45.75" customHeight="1" x14ac:dyDescent="0.25">
      <c r="A144" s="266"/>
      <c r="B144" s="242"/>
      <c r="C144" s="21" t="s">
        <v>26</v>
      </c>
      <c r="D144" s="6" t="s">
        <v>246</v>
      </c>
      <c r="E144" s="257"/>
      <c r="F144" s="242"/>
      <c r="G144" s="204"/>
      <c r="H144" s="205"/>
      <c r="I144" s="86"/>
      <c r="J144" s="299"/>
      <c r="K144" s="208"/>
      <c r="L144" s="209"/>
      <c r="M144" s="207"/>
      <c r="N144" s="87"/>
      <c r="O144" s="87"/>
    </row>
    <row r="145" spans="1:15" ht="45.75" customHeight="1" x14ac:dyDescent="0.25">
      <c r="A145" s="266"/>
      <c r="B145" s="242"/>
      <c r="C145" s="21" t="s">
        <v>26</v>
      </c>
      <c r="D145" s="8" t="s">
        <v>247</v>
      </c>
      <c r="E145" s="257"/>
      <c r="F145" s="242"/>
      <c r="G145" s="204"/>
      <c r="H145" s="205"/>
      <c r="I145" s="86"/>
      <c r="J145" s="299"/>
      <c r="K145" s="208"/>
      <c r="L145" s="209"/>
      <c r="M145" s="207"/>
      <c r="N145" s="87"/>
      <c r="O145" s="87"/>
    </row>
    <row r="146" spans="1:15" ht="45.75" customHeight="1" x14ac:dyDescent="0.25">
      <c r="A146" s="266"/>
      <c r="B146" s="242"/>
      <c r="C146" s="21" t="s">
        <v>26</v>
      </c>
      <c r="D146" s="6" t="s">
        <v>253</v>
      </c>
      <c r="E146" s="257"/>
      <c r="F146" s="242"/>
      <c r="G146" s="204"/>
      <c r="H146" s="205"/>
      <c r="I146" s="86"/>
      <c r="J146" s="299"/>
      <c r="K146" s="208"/>
      <c r="L146" s="209"/>
      <c r="M146" s="207"/>
      <c r="N146" s="87"/>
      <c r="O146" s="87"/>
    </row>
    <row r="147" spans="1:15" ht="45.75" customHeight="1" x14ac:dyDescent="0.25">
      <c r="A147" s="266"/>
      <c r="B147" s="242"/>
      <c r="C147" s="21" t="s">
        <v>26</v>
      </c>
      <c r="D147" s="6" t="s">
        <v>254</v>
      </c>
      <c r="E147" s="257"/>
      <c r="F147" s="242"/>
      <c r="G147" s="204"/>
      <c r="H147" s="205"/>
      <c r="I147" s="86"/>
      <c r="J147" s="299"/>
      <c r="K147" s="208"/>
      <c r="L147" s="209"/>
      <c r="M147" s="207"/>
      <c r="N147" s="87"/>
      <c r="O147" s="87"/>
    </row>
    <row r="148" spans="1:15" ht="45.75" customHeight="1" x14ac:dyDescent="0.25">
      <c r="A148" s="266"/>
      <c r="B148" s="242"/>
      <c r="C148" s="21" t="s">
        <v>26</v>
      </c>
      <c r="D148" s="6" t="s">
        <v>255</v>
      </c>
      <c r="E148" s="257"/>
      <c r="F148" s="242"/>
      <c r="G148" s="204"/>
      <c r="H148" s="205"/>
      <c r="I148" s="86"/>
      <c r="J148" s="299"/>
      <c r="K148" s="208"/>
      <c r="L148" s="209"/>
      <c r="M148" s="207"/>
      <c r="N148" s="87"/>
      <c r="O148" s="87"/>
    </row>
    <row r="149" spans="1:15" ht="45.75" customHeight="1" x14ac:dyDescent="0.25">
      <c r="A149" s="266"/>
      <c r="B149" s="242"/>
      <c r="C149" s="21" t="s">
        <v>26</v>
      </c>
      <c r="D149" s="6" t="s">
        <v>256</v>
      </c>
      <c r="E149" s="257"/>
      <c r="F149" s="242"/>
      <c r="G149" s="204"/>
      <c r="H149" s="205"/>
      <c r="I149" s="86"/>
      <c r="J149" s="299"/>
      <c r="K149" s="208"/>
      <c r="L149" s="209"/>
      <c r="M149" s="207"/>
      <c r="N149" s="87"/>
      <c r="O149" s="87"/>
    </row>
    <row r="150" spans="1:15" ht="45.75" customHeight="1" x14ac:dyDescent="0.25">
      <c r="A150" s="266"/>
      <c r="B150" s="242"/>
      <c r="C150" s="21" t="s">
        <v>26</v>
      </c>
      <c r="D150" s="6" t="s">
        <v>257</v>
      </c>
      <c r="E150" s="257"/>
      <c r="F150" s="242"/>
      <c r="G150" s="204"/>
      <c r="H150" s="205"/>
      <c r="I150" s="86"/>
      <c r="J150" s="299"/>
      <c r="K150" s="208"/>
      <c r="L150" s="209"/>
      <c r="M150" s="207"/>
      <c r="N150" s="87"/>
      <c r="O150" s="87"/>
    </row>
    <row r="151" spans="1:15" ht="45.75" customHeight="1" x14ac:dyDescent="0.25">
      <c r="A151" s="266"/>
      <c r="B151" s="242"/>
      <c r="C151" s="21" t="s">
        <v>26</v>
      </c>
      <c r="D151" s="6" t="s">
        <v>258</v>
      </c>
      <c r="E151" s="257"/>
      <c r="F151" s="242"/>
      <c r="G151" s="204"/>
      <c r="H151" s="205"/>
      <c r="I151" s="86"/>
      <c r="J151" s="299"/>
      <c r="K151" s="208"/>
      <c r="L151" s="209"/>
      <c r="M151" s="207"/>
      <c r="N151" s="87"/>
      <c r="O151" s="87"/>
    </row>
    <row r="152" spans="1:15" ht="45.75" customHeight="1" x14ac:dyDescent="0.25">
      <c r="A152" s="266"/>
      <c r="B152" s="242"/>
      <c r="C152" s="21" t="s">
        <v>26</v>
      </c>
      <c r="D152" s="6" t="s">
        <v>259</v>
      </c>
      <c r="E152" s="257"/>
      <c r="F152" s="242"/>
      <c r="G152" s="204"/>
      <c r="H152" s="205"/>
      <c r="I152" s="86"/>
      <c r="J152" s="299"/>
      <c r="K152" s="208"/>
      <c r="L152" s="209"/>
      <c r="M152" s="207"/>
      <c r="N152" s="87"/>
      <c r="O152" s="87"/>
    </row>
    <row r="153" spans="1:15" ht="88.5" customHeight="1" x14ac:dyDescent="0.25">
      <c r="A153" s="266"/>
      <c r="B153" s="191"/>
      <c r="C153" s="21" t="s">
        <v>26</v>
      </c>
      <c r="D153" s="6" t="s">
        <v>260</v>
      </c>
      <c r="E153" s="257"/>
      <c r="F153" s="191"/>
      <c r="G153" s="204"/>
      <c r="H153" s="205" t="s">
        <v>306</v>
      </c>
      <c r="I153" s="16" t="s">
        <v>321</v>
      </c>
      <c r="J153" s="299"/>
      <c r="K153" s="195"/>
      <c r="L153" s="197"/>
      <c r="M153" s="207" t="s">
        <v>334</v>
      </c>
      <c r="N153" s="87"/>
      <c r="O153" s="87"/>
    </row>
    <row r="154" spans="1:15" ht="30" customHeight="1" x14ac:dyDescent="0.25">
      <c r="A154" s="266"/>
      <c r="B154" s="190" t="s">
        <v>261</v>
      </c>
      <c r="C154" s="21"/>
      <c r="D154" s="19" t="s">
        <v>262</v>
      </c>
      <c r="E154" s="257"/>
      <c r="F154" s="190" t="s">
        <v>269</v>
      </c>
      <c r="G154" s="204" t="s">
        <v>412</v>
      </c>
      <c r="H154" s="257" t="s">
        <v>368</v>
      </c>
      <c r="I154" s="157"/>
      <c r="J154" s="257"/>
      <c r="K154" s="194" t="s">
        <v>298</v>
      </c>
      <c r="L154" s="196">
        <f t="shared" ref="L154" si="13">IF(K154="Si",1,IF(K154="No",0,"error"))</f>
        <v>1</v>
      </c>
      <c r="M154" s="298" t="s">
        <v>473</v>
      </c>
      <c r="N154" s="87"/>
      <c r="O154" s="87"/>
    </row>
    <row r="155" spans="1:15" ht="30" customHeight="1" x14ac:dyDescent="0.25">
      <c r="A155" s="266"/>
      <c r="B155" s="242"/>
      <c r="C155" s="21" t="s">
        <v>26</v>
      </c>
      <c r="D155" s="6" t="s">
        <v>252</v>
      </c>
      <c r="E155" s="257"/>
      <c r="F155" s="242"/>
      <c r="G155" s="257"/>
      <c r="H155" s="257"/>
      <c r="I155" s="157"/>
      <c r="J155" s="257"/>
      <c r="K155" s="208"/>
      <c r="L155" s="209"/>
      <c r="M155" s="298"/>
      <c r="N155" s="87"/>
      <c r="O155" s="87"/>
    </row>
    <row r="156" spans="1:15" x14ac:dyDescent="0.25">
      <c r="A156" s="266"/>
      <c r="B156" s="242"/>
      <c r="C156" s="21" t="s">
        <v>26</v>
      </c>
      <c r="D156" s="6" t="s">
        <v>246</v>
      </c>
      <c r="E156" s="257"/>
      <c r="F156" s="242"/>
      <c r="G156" s="257"/>
      <c r="H156" s="257"/>
      <c r="I156" s="157"/>
      <c r="J156" s="257"/>
      <c r="K156" s="208"/>
      <c r="L156" s="209"/>
      <c r="M156" s="298"/>
      <c r="N156" s="87"/>
      <c r="O156" s="87"/>
    </row>
    <row r="157" spans="1:15" ht="30" x14ac:dyDescent="0.25">
      <c r="A157" s="266"/>
      <c r="B157" s="242"/>
      <c r="C157" s="21" t="s">
        <v>26</v>
      </c>
      <c r="D157" s="8" t="s">
        <v>247</v>
      </c>
      <c r="E157" s="257"/>
      <c r="F157" s="242"/>
      <c r="G157" s="257"/>
      <c r="H157" s="257"/>
      <c r="I157" s="157"/>
      <c r="J157" s="257"/>
      <c r="K157" s="208"/>
      <c r="L157" s="209"/>
      <c r="M157" s="298"/>
      <c r="N157" s="87"/>
      <c r="O157" s="87"/>
    </row>
    <row r="158" spans="1:15" ht="30" customHeight="1" x14ac:dyDescent="0.25">
      <c r="A158" s="266"/>
      <c r="B158" s="242"/>
      <c r="C158" s="21" t="s">
        <v>26</v>
      </c>
      <c r="D158" s="6" t="s">
        <v>423</v>
      </c>
      <c r="E158" s="257"/>
      <c r="F158" s="242"/>
      <c r="G158" s="257"/>
      <c r="H158" s="257"/>
      <c r="I158" s="157"/>
      <c r="J158" s="257"/>
      <c r="K158" s="208"/>
      <c r="L158" s="209"/>
      <c r="M158" s="298"/>
      <c r="N158" s="87"/>
      <c r="O158" s="87"/>
    </row>
    <row r="159" spans="1:15" ht="30" customHeight="1" x14ac:dyDescent="0.25">
      <c r="A159" s="266"/>
      <c r="B159" s="242"/>
      <c r="C159" s="21" t="s">
        <v>26</v>
      </c>
      <c r="D159" s="6" t="s">
        <v>253</v>
      </c>
      <c r="E159" s="257"/>
      <c r="F159" s="242"/>
      <c r="G159" s="257"/>
      <c r="H159" s="257"/>
      <c r="I159" s="157"/>
      <c r="J159" s="257"/>
      <c r="K159" s="208"/>
      <c r="L159" s="209"/>
      <c r="M159" s="298"/>
      <c r="N159" s="87"/>
      <c r="O159" s="87"/>
    </row>
    <row r="160" spans="1:15" ht="30" customHeight="1" x14ac:dyDescent="0.25">
      <c r="A160" s="266"/>
      <c r="B160" s="242"/>
      <c r="C160" s="21" t="s">
        <v>26</v>
      </c>
      <c r="D160" s="6" t="s">
        <v>264</v>
      </c>
      <c r="E160" s="257"/>
      <c r="F160" s="242"/>
      <c r="G160" s="257"/>
      <c r="H160" s="257"/>
      <c r="I160" s="157"/>
      <c r="J160" s="257"/>
      <c r="K160" s="208"/>
      <c r="L160" s="209"/>
      <c r="M160" s="298"/>
      <c r="N160" s="87"/>
      <c r="O160" s="87"/>
    </row>
    <row r="161" spans="1:15" x14ac:dyDescent="0.25">
      <c r="A161" s="266"/>
      <c r="B161" s="242"/>
      <c r="C161" s="21" t="s">
        <v>26</v>
      </c>
      <c r="D161" s="6" t="s">
        <v>265</v>
      </c>
      <c r="E161" s="257"/>
      <c r="F161" s="242"/>
      <c r="G161" s="257"/>
      <c r="H161" s="257"/>
      <c r="I161" s="157"/>
      <c r="J161" s="257"/>
      <c r="K161" s="208"/>
      <c r="L161" s="209"/>
      <c r="M161" s="298"/>
      <c r="N161" s="87"/>
      <c r="O161" s="87"/>
    </row>
    <row r="162" spans="1:15" ht="345" x14ac:dyDescent="0.25">
      <c r="A162" s="266"/>
      <c r="B162" s="191"/>
      <c r="C162" s="21" t="s">
        <v>26</v>
      </c>
      <c r="D162" s="6" t="s">
        <v>266</v>
      </c>
      <c r="E162" s="257"/>
      <c r="F162" s="191"/>
      <c r="G162" s="257"/>
      <c r="H162" s="257"/>
      <c r="I162" s="16" t="s">
        <v>307</v>
      </c>
      <c r="J162" s="257"/>
      <c r="K162" s="195"/>
      <c r="L162" s="197"/>
      <c r="M162" s="298" t="s">
        <v>333</v>
      </c>
      <c r="N162" s="87"/>
      <c r="O162" s="87"/>
    </row>
    <row r="163" spans="1:15" ht="144.75" customHeight="1" x14ac:dyDescent="0.25">
      <c r="A163" s="266"/>
      <c r="B163" s="19" t="s">
        <v>267</v>
      </c>
      <c r="C163" s="21" t="s">
        <v>26</v>
      </c>
      <c r="D163" s="16" t="s">
        <v>268</v>
      </c>
      <c r="E163" s="60"/>
      <c r="F163" s="47" t="s">
        <v>272</v>
      </c>
      <c r="G163" s="140" t="s">
        <v>378</v>
      </c>
      <c r="H163" s="107" t="s">
        <v>307</v>
      </c>
      <c r="I163" s="62"/>
      <c r="J163" s="101" t="s">
        <v>9</v>
      </c>
      <c r="K163" s="114" t="s">
        <v>298</v>
      </c>
      <c r="L163" s="63">
        <f t="shared" ref="L163:L164" si="14">IF(K163="Si",1,IF(K163="No",0,"error"))</f>
        <v>1</v>
      </c>
      <c r="M163" s="179" t="s">
        <v>424</v>
      </c>
      <c r="N163" s="87"/>
    </row>
    <row r="164" spans="1:15" ht="219.75" customHeight="1" x14ac:dyDescent="0.25">
      <c r="A164" s="266"/>
      <c r="B164" s="19" t="s">
        <v>349</v>
      </c>
      <c r="C164" s="21" t="s">
        <v>26</v>
      </c>
      <c r="D164" s="3" t="s">
        <v>270</v>
      </c>
      <c r="E164" s="3" t="s">
        <v>271</v>
      </c>
      <c r="F164" s="3" t="s">
        <v>276</v>
      </c>
      <c r="G164" s="46" t="s">
        <v>379</v>
      </c>
      <c r="H164" s="141" t="s">
        <v>307</v>
      </c>
      <c r="I164" s="16" t="s">
        <v>306</v>
      </c>
      <c r="J164" s="101" t="s">
        <v>9</v>
      </c>
      <c r="K164" s="77" t="s">
        <v>298</v>
      </c>
      <c r="L164" s="38">
        <f t="shared" si="14"/>
        <v>1</v>
      </c>
      <c r="M164" s="179" t="s">
        <v>425</v>
      </c>
      <c r="N164" s="87"/>
      <c r="O164" s="87"/>
    </row>
    <row r="165" spans="1:15" ht="80.25" customHeight="1" x14ac:dyDescent="0.25">
      <c r="A165" s="266"/>
      <c r="B165" s="49" t="s">
        <v>273</v>
      </c>
      <c r="C165" s="21" t="s">
        <v>26</v>
      </c>
      <c r="D165" s="130" t="s">
        <v>274</v>
      </c>
      <c r="E165" s="190" t="s">
        <v>275</v>
      </c>
      <c r="F165" s="257" t="s">
        <v>280</v>
      </c>
      <c r="G165" s="188" t="s">
        <v>413</v>
      </c>
      <c r="H165" s="190" t="s">
        <v>368</v>
      </c>
      <c r="I165" s="156"/>
      <c r="J165" s="257"/>
      <c r="K165" s="194" t="s">
        <v>298</v>
      </c>
      <c r="L165" s="196">
        <f t="shared" ref="L165:L167" si="15">IF(K165="Si",1,IF(K165="No",0,"error"))</f>
        <v>1</v>
      </c>
      <c r="M165" s="192" t="s">
        <v>493</v>
      </c>
      <c r="N165" s="87"/>
      <c r="O165" s="87"/>
    </row>
    <row r="166" spans="1:15" ht="62.25" customHeight="1" x14ac:dyDescent="0.25">
      <c r="A166" s="266"/>
      <c r="B166" s="51"/>
      <c r="C166" s="21" t="s">
        <v>26</v>
      </c>
      <c r="D166" s="60" t="s">
        <v>277</v>
      </c>
      <c r="E166" s="191"/>
      <c r="F166" s="257"/>
      <c r="G166" s="189"/>
      <c r="H166" s="191" t="s">
        <v>307</v>
      </c>
      <c r="I166" s="131" t="s">
        <v>332</v>
      </c>
      <c r="J166" s="257"/>
      <c r="K166" s="195"/>
      <c r="L166" s="197"/>
      <c r="M166" s="193" t="s">
        <v>335</v>
      </c>
      <c r="N166" s="87"/>
      <c r="O166" s="87"/>
    </row>
    <row r="167" spans="1:15" ht="72.75" customHeight="1" x14ac:dyDescent="0.25">
      <c r="A167" s="266"/>
      <c r="B167" s="49" t="s">
        <v>278</v>
      </c>
      <c r="C167" s="21" t="s">
        <v>26</v>
      </c>
      <c r="D167" s="130" t="s">
        <v>279</v>
      </c>
      <c r="E167" s="22" t="s">
        <v>426</v>
      </c>
      <c r="F167" s="190" t="s">
        <v>286</v>
      </c>
      <c r="G167" s="198" t="s">
        <v>414</v>
      </c>
      <c r="H167" s="200" t="s">
        <v>348</v>
      </c>
      <c r="I167" s="156"/>
      <c r="J167" s="268" t="s">
        <v>9</v>
      </c>
      <c r="K167" s="194" t="s">
        <v>298</v>
      </c>
      <c r="L167" s="196">
        <f t="shared" si="15"/>
        <v>1</v>
      </c>
      <c r="M167" s="202" t="s">
        <v>434</v>
      </c>
      <c r="N167" s="87"/>
      <c r="O167" s="87"/>
    </row>
    <row r="168" spans="1:15" ht="78.75" customHeight="1" x14ac:dyDescent="0.25">
      <c r="A168" s="266"/>
      <c r="B168" s="106"/>
      <c r="C168" s="21" t="s">
        <v>26</v>
      </c>
      <c r="D168" s="60" t="s">
        <v>282</v>
      </c>
      <c r="E168" s="60"/>
      <c r="F168" s="191"/>
      <c r="G168" s="199"/>
      <c r="H168" s="201"/>
      <c r="I168" s="16" t="s">
        <v>309</v>
      </c>
      <c r="J168" s="269"/>
      <c r="K168" s="195"/>
      <c r="L168" s="197"/>
      <c r="M168" s="203"/>
      <c r="N168" s="87"/>
      <c r="O168" s="87"/>
    </row>
    <row r="169" spans="1:15" ht="75" customHeight="1" x14ac:dyDescent="0.25">
      <c r="A169" s="266"/>
      <c r="B169" s="19" t="s">
        <v>283</v>
      </c>
      <c r="C169" s="21" t="s">
        <v>26</v>
      </c>
      <c r="D169" s="3" t="s">
        <v>284</v>
      </c>
      <c r="E169" s="19" t="s">
        <v>285</v>
      </c>
      <c r="F169" s="257" t="s">
        <v>290</v>
      </c>
      <c r="G169" s="295" t="s">
        <v>459</v>
      </c>
      <c r="H169" s="211" t="s">
        <v>309</v>
      </c>
      <c r="I169" s="16" t="s">
        <v>309</v>
      </c>
      <c r="J169" s="101" t="s">
        <v>281</v>
      </c>
      <c r="K169" s="94" t="s">
        <v>297</v>
      </c>
      <c r="L169" s="44">
        <f t="shared" ref="L169" si="16">IF(K169="Si",1,IF(K169="No",0,"error"))</f>
        <v>1</v>
      </c>
      <c r="M169" s="179" t="s">
        <v>427</v>
      </c>
      <c r="O169" s="87"/>
    </row>
    <row r="170" spans="1:15" ht="92.25" customHeight="1" x14ac:dyDescent="0.25">
      <c r="A170" s="266"/>
      <c r="B170" s="190" t="s">
        <v>287</v>
      </c>
      <c r="C170" s="21" t="s">
        <v>26</v>
      </c>
      <c r="D170" s="3" t="s">
        <v>288</v>
      </c>
      <c r="E170" s="19" t="s">
        <v>289</v>
      </c>
      <c r="F170" s="257"/>
      <c r="G170" s="296"/>
      <c r="H170" s="212"/>
      <c r="I170" s="86"/>
      <c r="J170" s="101" t="s">
        <v>281</v>
      </c>
      <c r="K170" s="95"/>
      <c r="L170" s="75"/>
      <c r="M170" s="182" t="s">
        <v>494</v>
      </c>
      <c r="N170" s="87"/>
      <c r="O170" s="87"/>
    </row>
    <row r="171" spans="1:15" ht="92.25" customHeight="1" x14ac:dyDescent="0.25">
      <c r="A171" s="266"/>
      <c r="B171" s="242"/>
      <c r="C171" s="21" t="s">
        <v>26</v>
      </c>
      <c r="D171" s="3" t="s">
        <v>291</v>
      </c>
      <c r="E171" s="22" t="s">
        <v>292</v>
      </c>
      <c r="F171" s="257"/>
      <c r="G171" s="296"/>
      <c r="H171" s="212"/>
      <c r="I171" s="86"/>
      <c r="J171" s="101" t="s">
        <v>281</v>
      </c>
      <c r="K171" s="96" t="s">
        <v>4</v>
      </c>
      <c r="L171" s="44">
        <f t="shared" ref="L171:L174" si="17">IF(K171="Si",1,IF(K171="No",0,"error"))</f>
        <v>1</v>
      </c>
      <c r="M171" s="183"/>
      <c r="N171" s="87"/>
      <c r="O171" s="87"/>
    </row>
    <row r="172" spans="1:15" ht="92.25" customHeight="1" x14ac:dyDescent="0.25">
      <c r="A172" s="266"/>
      <c r="B172" s="242"/>
      <c r="C172" s="21" t="s">
        <v>11</v>
      </c>
      <c r="D172" s="6" t="s">
        <v>293</v>
      </c>
      <c r="E172" s="22" t="s">
        <v>292</v>
      </c>
      <c r="F172" s="257"/>
      <c r="G172" s="296"/>
      <c r="H172" s="212"/>
      <c r="I172" s="86"/>
      <c r="J172" s="101" t="s">
        <v>281</v>
      </c>
      <c r="K172" s="94" t="s">
        <v>4</v>
      </c>
      <c r="L172" s="44">
        <f t="shared" si="17"/>
        <v>1</v>
      </c>
      <c r="M172" s="183"/>
      <c r="N172" s="87"/>
      <c r="O172" s="87"/>
    </row>
    <row r="173" spans="1:15" ht="92.25" customHeight="1" x14ac:dyDescent="0.25">
      <c r="A173" s="266"/>
      <c r="B173" s="242"/>
      <c r="C173" s="21" t="s">
        <v>15</v>
      </c>
      <c r="D173" s="6" t="s">
        <v>294</v>
      </c>
      <c r="E173" s="22" t="s">
        <v>292</v>
      </c>
      <c r="F173" s="257"/>
      <c r="G173" s="296"/>
      <c r="H173" s="212"/>
      <c r="I173" s="86"/>
      <c r="J173" s="101" t="s">
        <v>281</v>
      </c>
      <c r="K173" s="94" t="s">
        <v>297</v>
      </c>
      <c r="L173" s="24">
        <f t="shared" si="17"/>
        <v>1</v>
      </c>
      <c r="M173" s="183"/>
      <c r="N173" s="87"/>
      <c r="O173" s="87"/>
    </row>
    <row r="174" spans="1:15" ht="92.25" customHeight="1" x14ac:dyDescent="0.25">
      <c r="A174" s="266"/>
      <c r="B174" s="242"/>
      <c r="C174" s="21" t="s">
        <v>18</v>
      </c>
      <c r="D174" s="6" t="s">
        <v>295</v>
      </c>
      <c r="E174" s="22" t="s">
        <v>292</v>
      </c>
      <c r="F174" s="257"/>
      <c r="G174" s="296"/>
      <c r="H174" s="212"/>
      <c r="I174" s="86"/>
      <c r="J174" s="101" t="s">
        <v>281</v>
      </c>
      <c r="K174" s="94" t="s">
        <v>298</v>
      </c>
      <c r="L174" s="44">
        <f t="shared" si="17"/>
        <v>1</v>
      </c>
      <c r="M174" s="183"/>
      <c r="N174" s="87"/>
      <c r="O174" s="87"/>
    </row>
    <row r="175" spans="1:15" ht="92.25" customHeight="1" x14ac:dyDescent="0.25">
      <c r="A175" s="267"/>
      <c r="B175" s="191"/>
      <c r="C175" s="21" t="s">
        <v>20</v>
      </c>
      <c r="D175" s="29" t="s">
        <v>296</v>
      </c>
      <c r="E175" s="3" t="s">
        <v>292</v>
      </c>
      <c r="F175" s="257"/>
      <c r="G175" s="297"/>
      <c r="H175" s="213"/>
      <c r="I175" s="86"/>
      <c r="J175" s="101"/>
      <c r="K175" s="94" t="s">
        <v>298</v>
      </c>
      <c r="L175" s="44">
        <f t="shared" ref="L175" si="18">IF(K175="Si",1,IF(K175="No",0,"error"))</f>
        <v>1</v>
      </c>
      <c r="M175" s="184"/>
      <c r="N175" s="87"/>
      <c r="O175" s="87"/>
    </row>
    <row r="178" spans="12:12" x14ac:dyDescent="0.25">
      <c r="L178" s="9">
        <f>COUNTIF(L8:L175,1)</f>
        <v>115</v>
      </c>
    </row>
    <row r="179" spans="12:12" x14ac:dyDescent="0.25">
      <c r="L179" s="9">
        <f>COUNTIF(L8:L176,0)</f>
        <v>0</v>
      </c>
    </row>
    <row r="180" spans="12:12" x14ac:dyDescent="0.25">
      <c r="L180" s="145">
        <f>+L178+L179</f>
        <v>115</v>
      </c>
    </row>
  </sheetData>
  <autoFilter ref="G7:M175" xr:uid="{00000000-0009-0000-0000-000000000000}"/>
  <mergeCells count="164">
    <mergeCell ref="M154:M162"/>
    <mergeCell ref="B81:B88"/>
    <mergeCell ref="J154:J162"/>
    <mergeCell ref="E154:E162"/>
    <mergeCell ref="G154:G162"/>
    <mergeCell ref="H154:H162"/>
    <mergeCell ref="H169:H175"/>
    <mergeCell ref="H103:H108"/>
    <mergeCell ref="B111:B113"/>
    <mergeCell ref="B154:B162"/>
    <mergeCell ref="E165:E166"/>
    <mergeCell ref="B170:B175"/>
    <mergeCell ref="B139:B153"/>
    <mergeCell ref="J130:J138"/>
    <mergeCell ref="K125:K129"/>
    <mergeCell ref="B123:B124"/>
    <mergeCell ref="D123:D124"/>
    <mergeCell ref="E139:E153"/>
    <mergeCell ref="E130:E138"/>
    <mergeCell ref="H130:H138"/>
    <mergeCell ref="H109:H110"/>
    <mergeCell ref="J139:J153"/>
    <mergeCell ref="M130:M138"/>
    <mergeCell ref="J98:J101"/>
    <mergeCell ref="G9:G11"/>
    <mergeCell ref="B18:B21"/>
    <mergeCell ref="B54:B68"/>
    <mergeCell ref="F165:F166"/>
    <mergeCell ref="F167:F168"/>
    <mergeCell ref="F169:F175"/>
    <mergeCell ref="G169:G175"/>
    <mergeCell ref="F125:F129"/>
    <mergeCell ref="F98:F101"/>
    <mergeCell ref="F139:F153"/>
    <mergeCell ref="F154:F162"/>
    <mergeCell ref="E23:E24"/>
    <mergeCell ref="G36:G38"/>
    <mergeCell ref="F81:F88"/>
    <mergeCell ref="F89:F95"/>
    <mergeCell ref="I5:I6"/>
    <mergeCell ref="G5:G6"/>
    <mergeCell ref="A5:E5"/>
    <mergeCell ref="A23:A32"/>
    <mergeCell ref="B9:B13"/>
    <mergeCell ref="E81:E88"/>
    <mergeCell ref="E89:E95"/>
    <mergeCell ref="E15:E16"/>
    <mergeCell ref="F13:F16"/>
    <mergeCell ref="F17:F20"/>
    <mergeCell ref="A8:E8"/>
    <mergeCell ref="B23:B24"/>
    <mergeCell ref="A76:A80"/>
    <mergeCell ref="A81:A102"/>
    <mergeCell ref="B69:B72"/>
    <mergeCell ref="I8:I12"/>
    <mergeCell ref="G18:G21"/>
    <mergeCell ref="G15:G17"/>
    <mergeCell ref="B39:B50"/>
    <mergeCell ref="F9:F12"/>
    <mergeCell ref="J69:J75"/>
    <mergeCell ref="J89:J95"/>
    <mergeCell ref="K54:K68"/>
    <mergeCell ref="H39:H50"/>
    <mergeCell ref="H69:H75"/>
    <mergeCell ref="H81:H88"/>
    <mergeCell ref="M81:M88"/>
    <mergeCell ref="I13:I16"/>
    <mergeCell ref="G54:G68"/>
    <mergeCell ref="M125:M129"/>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0:A175"/>
    <mergeCell ref="H9:H14"/>
    <mergeCell ref="B103:B107"/>
    <mergeCell ref="J167:J168"/>
    <mergeCell ref="B89:B95"/>
    <mergeCell ref="B98:B101"/>
    <mergeCell ref="M89:M95"/>
    <mergeCell ref="J54:J68"/>
    <mergeCell ref="A120:A124"/>
    <mergeCell ref="M103:M107"/>
    <mergeCell ref="L130:L138"/>
    <mergeCell ref="M36:M38"/>
    <mergeCell ref="M18:M21"/>
    <mergeCell ref="M69:M75"/>
    <mergeCell ref="A125:A129"/>
    <mergeCell ref="J125:J129"/>
    <mergeCell ref="B130:B138"/>
    <mergeCell ref="B125:B129"/>
    <mergeCell ref="B115:B119"/>
    <mergeCell ref="G130:G138"/>
    <mergeCell ref="E115:E119"/>
    <mergeCell ref="F130:F138"/>
    <mergeCell ref="G125:G129"/>
    <mergeCell ref="H125:H129"/>
    <mergeCell ref="E98:E101"/>
    <mergeCell ref="E111:E113"/>
    <mergeCell ref="E125:E129"/>
    <mergeCell ref="F102:F106"/>
    <mergeCell ref="F107:F109"/>
    <mergeCell ref="F111:F113"/>
    <mergeCell ref="F115:F119"/>
    <mergeCell ref="F122:F12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M14:M17"/>
    <mergeCell ref="B36:B3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30:K138"/>
    <mergeCell ref="J115:J119"/>
    <mergeCell ref="L125:L129"/>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25" r:id="rId6" xr:uid="{00000000-0004-0000-0000-000005000000}"/>
    <hyperlink ref="G27" r:id="rId7" xr:uid="{00000000-0004-0000-0000-000006000000}"/>
    <hyperlink ref="G29" r:id="rId8" xr:uid="{00000000-0004-0000-0000-000007000000}"/>
    <hyperlink ref="G30" r:id="rId9" xr:uid="{00000000-0004-0000-0000-000008000000}"/>
    <hyperlink ref="G31" r:id="rId10" xr:uid="{00000000-0004-0000-0000-000009000000}"/>
    <hyperlink ref="G34" r:id="rId11" xr:uid="{00000000-0004-0000-0000-00000A000000}"/>
    <hyperlink ref="G35" r:id="rId12" xr:uid="{00000000-0004-0000-0000-00000B000000}"/>
    <hyperlink ref="G51" r:id="rId13" xr:uid="{00000000-0004-0000-0000-00000C000000}"/>
    <hyperlink ref="G69" r:id="rId14" xr:uid="{00000000-0004-0000-0000-00000D000000}"/>
    <hyperlink ref="G77" r:id="rId15" xr:uid="{00000000-0004-0000-0000-00000E000000}"/>
    <hyperlink ref="G80" r:id="rId16" xr:uid="{00000000-0004-0000-0000-00000F000000}"/>
    <hyperlink ref="G81" r:id="rId17" xr:uid="{00000000-0004-0000-0000-000010000000}"/>
    <hyperlink ref="G102" r:id="rId18" xr:uid="{00000000-0004-0000-0000-000011000000}"/>
    <hyperlink ref="G103" r:id="rId19" xr:uid="{00000000-0004-0000-0000-000012000000}"/>
    <hyperlink ref="G111" r:id="rId20" xr:uid="{00000000-0004-0000-0000-000013000000}"/>
    <hyperlink ref="G114" r:id="rId21" xr:uid="{00000000-0004-0000-0000-000014000000}"/>
    <hyperlink ref="G115" r:id="rId22" xr:uid="{00000000-0004-0000-0000-000015000000}"/>
    <hyperlink ref="G122" r:id="rId23" xr:uid="{00000000-0004-0000-0000-000016000000}"/>
    <hyperlink ref="G123" r:id="rId24" xr:uid="{00000000-0004-0000-0000-000017000000}"/>
    <hyperlink ref="G154" r:id="rId25" xr:uid="{00000000-0004-0000-0000-000018000000}"/>
    <hyperlink ref="G163" r:id="rId26" xr:uid="{00000000-0004-0000-0000-000019000000}"/>
    <hyperlink ref="G167" r:id="rId27" xr:uid="{00000000-0004-0000-0000-00001A000000}"/>
    <hyperlink ref="G164" r:id="rId28" xr:uid="{00000000-0004-0000-0000-00001B000000}"/>
    <hyperlink ref="G52" r:id="rId29" xr:uid="{00000000-0004-0000-0000-00001C000000}"/>
    <hyperlink ref="G165" r:id="rId30" xr:uid="{00000000-0004-0000-0000-00001D000000}"/>
    <hyperlink ref="G8" r:id="rId31" xr:uid="{00000000-0004-0000-0000-00001E000000}"/>
    <hyperlink ref="G78" r:id="rId32" display="http://www.chapinero.gov.co/transparencia/planeacion/metas-objetivos-indicadores" xr:uid="{00000000-0004-0000-0000-00001F000000}"/>
    <hyperlink ref="G13" r:id="rId33" xr:uid="{00000000-0004-0000-0000-000020000000}"/>
    <hyperlink ref="G12" r:id="rId34" xr:uid="{00000000-0004-0000-0000-000021000000}"/>
    <hyperlink ref="G14" r:id="rId35" xr:uid="{00000000-0004-0000-0000-000022000000}"/>
    <hyperlink ref="G28" r:id="rId36" xr:uid="{00000000-0004-0000-0000-000023000000}"/>
    <hyperlink ref="G125" r:id="rId37" xr:uid="{00000000-0004-0000-0000-000024000000}"/>
    <hyperlink ref="G130" r:id="rId38" xr:uid="{00000000-0004-0000-0000-000025000000}"/>
    <hyperlink ref="G139" r:id="rId39" xr:uid="{00000000-0004-0000-0000-000026000000}"/>
    <hyperlink ref="G9" r:id="rId40" xr:uid="{00000000-0004-0000-0000-000027000000}"/>
    <hyperlink ref="G23" r:id="rId41" xr:uid="{00000000-0004-0000-0000-000028000000}"/>
    <hyperlink ref="G24" r:id="rId42" xr:uid="{00000000-0004-0000-0000-000029000000}"/>
    <hyperlink ref="G22" r:id="rId43" xr:uid="{00000000-0004-0000-0000-00002A000000}"/>
    <hyperlink ref="G26" r:id="rId44" xr:uid="{00000000-0004-0000-0000-00002B000000}"/>
    <hyperlink ref="G32" r:id="rId45" xr:uid="{00000000-0004-0000-0000-00002C000000}"/>
    <hyperlink ref="G36" r:id="rId46" xr:uid="{00000000-0004-0000-0000-00002D000000}"/>
    <hyperlink ref="G79" r:id="rId47" xr:uid="{00000000-0004-0000-0000-00002E000000}"/>
    <hyperlink ref="G96" r:id="rId48" xr:uid="{00000000-0004-0000-0000-00002F000000}"/>
    <hyperlink ref="G97" r:id="rId49" xr:uid="{00000000-0004-0000-0000-000030000000}"/>
    <hyperlink ref="G98" r:id="rId50" xr:uid="{00000000-0004-0000-0000-000031000000}"/>
    <hyperlink ref="G109" r:id="rId51" xr:uid="{00000000-0004-0000-0000-000034000000}"/>
    <hyperlink ref="G110" r:id="rId52" xr:uid="{00000000-0004-0000-0000-000035000000}"/>
    <hyperlink ref="G89" r:id="rId53" xr:uid="{00000000-0004-0000-0000-000036000000}"/>
    <hyperlink ref="G124" r:id="rId54" xr:uid="{00000000-0004-0000-0000-000037000000}"/>
    <hyperlink ref="G169" r:id="rId55" xr:uid="{00000000-0004-0000-0000-000038000000}"/>
    <hyperlink ref="G15" r:id="rId56" xr:uid="{00000000-0004-0000-0000-000039000000}"/>
  </hyperlinks>
  <pageMargins left="0" right="0" top="0.74803149606299213" bottom="0.74803149606299213" header="0.51181102362204722" footer="0.51181102362204722"/>
  <pageSetup paperSize="5" scale="10" firstPageNumber="0" fitToHeight="3" orientation="landscape" horizontalDpi="4294967293" r:id="rId57"/>
  <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C35" sqref="C35"/>
    </sheetView>
  </sheetViews>
  <sheetFormatPr baseColWidth="10" defaultRowHeight="15" x14ac:dyDescent="0.25"/>
  <cols>
    <col min="1" max="1" width="41.28515625" bestFit="1" customWidth="1"/>
    <col min="2" max="2" width="15.5703125" customWidth="1"/>
  </cols>
  <sheetData>
    <row r="1" spans="1:2" ht="21" x14ac:dyDescent="0.35">
      <c r="A1" s="300" t="s">
        <v>350</v>
      </c>
      <c r="B1" s="300"/>
    </row>
    <row r="2" spans="1:2" ht="28.5" customHeight="1" x14ac:dyDescent="0.35">
      <c r="A2" s="132" t="s">
        <v>352</v>
      </c>
      <c r="B2" s="133" t="s">
        <v>355</v>
      </c>
    </row>
    <row r="3" spans="1:2" ht="28.5" customHeight="1" x14ac:dyDescent="0.35">
      <c r="A3" s="134" t="s">
        <v>353</v>
      </c>
      <c r="B3" s="135">
        <f>+CHAPINERO!L178</f>
        <v>115</v>
      </c>
    </row>
    <row r="4" spans="1:2" ht="28.5" customHeight="1" x14ac:dyDescent="0.35">
      <c r="A4" s="134" t="s">
        <v>354</v>
      </c>
      <c r="B4" s="135">
        <f>+CHAPINERO!L179</f>
        <v>0</v>
      </c>
    </row>
    <row r="5" spans="1:2" ht="28.5" customHeight="1" x14ac:dyDescent="0.35">
      <c r="A5" s="136" t="s">
        <v>351</v>
      </c>
      <c r="B5" s="137">
        <f>SUM(B3:B4)</f>
        <v>115</v>
      </c>
    </row>
    <row r="8" spans="1:2" ht="18.75" x14ac:dyDescent="0.3">
      <c r="A8" s="138" t="s">
        <v>356</v>
      </c>
      <c r="B8" s="139">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CHAPINERO</vt:lpstr>
      <vt:lpstr>NIVEL DE CUMPLIMIENTO</vt:lpstr>
      <vt:lpstr>CHAPINERO!_FilterDatabase_0</vt:lpstr>
      <vt:lpstr>CHAPINERO!_FilterDatabase_0_0</vt:lpstr>
      <vt:lpstr>CHAPINERO!_FilterDatabase_0_0_0</vt:lpstr>
      <vt:lpstr>CHAPINERO!Área_de_impresión</vt:lpstr>
      <vt:lpstr>CHAPINERO!Print_Area_0</vt:lpstr>
      <vt:lpstr>CHAPINERO!Print_Area_0_0</vt:lpstr>
      <vt:lpstr>CHAPINERO!Print_Area_0_0_0</vt:lpstr>
      <vt:lpstr>CHAPINERO!Print_Titles_0</vt:lpstr>
      <vt:lpstr>CHAPINERO!Print_Titles_0_0</vt:lpstr>
      <vt:lpstr>CHAPINERO!Títulos_a_imprimir</vt:lpstr>
      <vt:lpstr>CHAPINERO!Z_02E5D866_D53A_4EF6_B50C_D3093017D776_.wvu.FilterData</vt:lpstr>
      <vt:lpstr>CHAPINERO!Z_1EAEE9B9_E6FE_4188_9E38_7E6D9DDC7F9D_.wvu.FilterData</vt:lpstr>
      <vt:lpstr>CHAPINERO!Z_28FA599E_4F80_47B3_A19A_2948FB11B983_.wvu.FilterData</vt:lpstr>
      <vt:lpstr>CHAPINERO!Z_390D922C_AF95_4CC3_BEE3_A70589C89D96_.wvu.FilterData</vt:lpstr>
      <vt:lpstr>CHAPINERO!Z_6C3DF6E3_8733_497E_82C7_4D8B474FBE11_.wvu.FilterData</vt:lpstr>
      <vt:lpstr>CHAPINERO!Z_6C3DF6E3_8733_497E_82C7_4D8B474FBE11_.wvu.PrintArea</vt:lpstr>
      <vt:lpstr>CHAPINERO!Z_70B9DA2C_3A67_4532_B865_46B164706639_.wvu.FilterData</vt:lpstr>
      <vt:lpstr>CHAPINERO!Z_70B9DA2C_3A67_4532_B865_46B164706639_.wvu.PrintArea</vt:lpstr>
      <vt:lpstr>CHAPINERO!Z_87B5649D_2E35_4724_A804_B6030808A779_.wvu.FilterData</vt:lpstr>
      <vt:lpstr>CHAPINERO!Z_BF874B2C_4DFD_4433_81A9_B6E7EAB81C49_.wvu.FilterData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2022-03-04T22:32:53Z</cp:lastPrinted>
  <dcterms:created xsi:type="dcterms:W3CDTF">2014-09-04T19:32:28Z</dcterms:created>
  <dcterms:modified xsi:type="dcterms:W3CDTF">2022-03-30T14:56:52Z</dcterms:modified>
  <dc:language>es-CO</dc:language>
</cp:coreProperties>
</file>